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445" activeTab="0"/>
  </bookViews>
  <sheets>
    <sheet name="Kisi-kisi" sheetId="1" r:id="rId1"/>
    <sheet name="Kartu soal" sheetId="2" r:id="rId2"/>
    <sheet name="naskah soal" sheetId="3" r:id="rId3"/>
  </sheets>
  <definedNames>
    <definedName name="_xlnm.Print_Area" localSheetId="2">'naskah soal'!$A$1:$E$52</definedName>
  </definedNames>
  <calcPr fullCalcOnLoad="1"/>
</workbook>
</file>

<file path=xl/comments2.xml><?xml version="1.0" encoding="utf-8"?>
<comments xmlns="http://schemas.openxmlformats.org/spreadsheetml/2006/main">
  <authors>
    <author>Shobirin</author>
  </authors>
  <commentList>
    <comment ref="E8" authorId="0">
      <text>
        <r>
          <rPr>
            <b/>
            <sz val="9"/>
            <rFont val="Tahoma"/>
            <family val="2"/>
          </rPr>
          <t>MASUKKAN NOMOR SOAL Di sini</t>
        </r>
      </text>
    </comment>
    <comment ref="E32" authorId="0">
      <text>
        <r>
          <rPr>
            <b/>
            <sz val="9"/>
            <rFont val="Tahoma"/>
            <family val="2"/>
          </rPr>
          <t>MASUKKAN NOMOR SOAL Di sini</t>
        </r>
      </text>
    </comment>
    <comment ref="E58" authorId="0">
      <text>
        <r>
          <rPr>
            <b/>
            <sz val="9"/>
            <rFont val="Tahoma"/>
            <family val="2"/>
          </rPr>
          <t>MASUKKAN NOMOR SOAL Di sini</t>
        </r>
      </text>
    </comment>
    <comment ref="E82" authorId="0">
      <text>
        <r>
          <rPr>
            <b/>
            <sz val="9"/>
            <rFont val="Tahoma"/>
            <family val="2"/>
          </rPr>
          <t>MASUKKAN NOMOR SOAL Di sini</t>
        </r>
      </text>
    </comment>
    <comment ref="E117" authorId="0">
      <text>
        <r>
          <rPr>
            <b/>
            <sz val="9"/>
            <rFont val="Tahoma"/>
            <family val="2"/>
          </rPr>
          <t>MASUKKAN NOMOR SOAL Di sini</t>
        </r>
      </text>
    </comment>
    <comment ref="E141" authorId="0">
      <text>
        <r>
          <rPr>
            <b/>
            <sz val="9"/>
            <rFont val="Tahoma"/>
            <family val="2"/>
          </rPr>
          <t>MASUKKAN NOMOR SOAL Di sini</t>
        </r>
      </text>
    </comment>
    <comment ref="E165" authorId="0">
      <text>
        <r>
          <rPr>
            <b/>
            <sz val="9"/>
            <rFont val="Tahoma"/>
            <family val="2"/>
          </rPr>
          <t>MASUKKAN NOMOR SOAL Di sini</t>
        </r>
      </text>
    </comment>
    <comment ref="E189" authorId="0">
      <text>
        <r>
          <rPr>
            <b/>
            <sz val="9"/>
            <rFont val="Tahoma"/>
            <family val="2"/>
          </rPr>
          <t>MASUKKAN NOMOR SOAL Di sini</t>
        </r>
      </text>
    </comment>
    <comment ref="E213" authorId="0">
      <text>
        <r>
          <rPr>
            <b/>
            <sz val="9"/>
            <rFont val="Tahoma"/>
            <family val="2"/>
          </rPr>
          <t>MASUKKAN NOMOR SOAL Di sini</t>
        </r>
      </text>
    </comment>
    <comment ref="E237" authorId="0">
      <text>
        <r>
          <rPr>
            <b/>
            <sz val="9"/>
            <rFont val="Tahoma"/>
            <family val="2"/>
          </rPr>
          <t>MASUKKAN NOMOR SOAL Di sini</t>
        </r>
      </text>
    </comment>
  </commentList>
</comments>
</file>

<file path=xl/sharedStrings.xml><?xml version="1.0" encoding="utf-8"?>
<sst xmlns="http://schemas.openxmlformats.org/spreadsheetml/2006/main" count="392" uniqueCount="123">
  <si>
    <t>Kompetensi dasar</t>
  </si>
  <si>
    <t>Uraian Materi</t>
  </si>
  <si>
    <t>Indikator</t>
  </si>
  <si>
    <t>Tingkat kesukaran</t>
  </si>
  <si>
    <t>Nomor soal</t>
  </si>
  <si>
    <t>Satuan Pendidikan</t>
  </si>
  <si>
    <t>Penyusun</t>
  </si>
  <si>
    <t>Mata Pelajaran</t>
  </si>
  <si>
    <t>Tahun Ajaran</t>
  </si>
  <si>
    <t>Kelas/Semester</t>
  </si>
  <si>
    <t>Kompetensi Dasar:</t>
  </si>
  <si>
    <t>Materi:</t>
  </si>
  <si>
    <t>Indikator Soal:</t>
  </si>
  <si>
    <t xml:space="preserve">Rumusan  Soal:                                                                                                                </t>
  </si>
  <si>
    <t>KARTU SOAL</t>
  </si>
  <si>
    <t xml:space="preserve">Nomor Soal </t>
  </si>
  <si>
    <t>KISI KISI SOAL UTS GENAP 2009/2010</t>
  </si>
  <si>
    <t>Sumber Soal</t>
  </si>
  <si>
    <t>Kunci jawaban</t>
  </si>
  <si>
    <t xml:space="preserve">Satuan Pendidikan </t>
  </si>
  <si>
    <t>Kelas / Sem</t>
  </si>
  <si>
    <t>Kelas / Semester</t>
  </si>
  <si>
    <t>Standar Kompetensi</t>
  </si>
  <si>
    <t>Rumusan  Soal</t>
  </si>
  <si>
    <t>Jumlah Soal</t>
  </si>
  <si>
    <t>: 20 PG dan 2 Essay</t>
  </si>
  <si>
    <t>Mengetahui,</t>
  </si>
  <si>
    <t>Guru Mata Pelajaran,</t>
  </si>
  <si>
    <t xml:space="preserve">KISI-KISI SOAL </t>
  </si>
  <si>
    <t>Jenis Tagihan</t>
  </si>
  <si>
    <t>Durasi waktu</t>
  </si>
  <si>
    <t>: 40 Menit</t>
  </si>
  <si>
    <t>Jawablah pertanyaan di bawah ini dengan memilih jawaban yang paling tepat!</t>
  </si>
  <si>
    <t>DAILY EXAMINATION</t>
  </si>
  <si>
    <t xml:space="preserve"> </t>
  </si>
  <si>
    <t>: 90 Menit</t>
  </si>
  <si>
    <t>A</t>
  </si>
  <si>
    <t>E</t>
  </si>
  <si>
    <t>D</t>
  </si>
  <si>
    <t>B</t>
  </si>
  <si>
    <t>C</t>
  </si>
  <si>
    <t>mudah</t>
  </si>
  <si>
    <t>Jawablah pertanyaan di bawah ini dengan tepat !</t>
  </si>
  <si>
    <t>: X / 2</t>
  </si>
  <si>
    <t>: 2012/2013</t>
  </si>
  <si>
    <t>: UTS</t>
  </si>
  <si>
    <t>: MTs Madinatul Ulum</t>
  </si>
  <si>
    <t>Kunci Jawaban :</t>
  </si>
  <si>
    <t>Dra. Hj. FARIKHAH</t>
  </si>
  <si>
    <t>menghitung luas permukaan dan volume bola</t>
  </si>
  <si>
    <t>: IPA</t>
  </si>
  <si>
    <t>: SITI LILMAWATI,S.SI</t>
  </si>
  <si>
    <t xml:space="preserve">sedang </t>
  </si>
  <si>
    <t xml:space="preserve">sulit </t>
  </si>
  <si>
    <t xml:space="preserve">mudah </t>
  </si>
  <si>
    <t>Siti Lilmawati,S.Si</t>
  </si>
  <si>
    <t>: SITI LILMAWATI, S.Si</t>
  </si>
  <si>
    <t>: SITI LILMAWATI,S.Si</t>
  </si>
  <si>
    <t xml:space="preserve">3. Pebedaan besaran pokok dan besaran turunan
Besaran pokok adalah besaran yang satuanya didefinisikan tersendiri
Besaran turunan adalah besaran yang satuanya diturunkan dari satuan besaran pokok
3. Pebedaan besaran pokok dan besaran turunan
Besaran pokok adalah besaran yang satuanya didefinisikan tersendiri
Besaran turunan adalah besaran yang satuanya diturunkan dari satuan besaran pokok
</t>
  </si>
  <si>
    <t xml:space="preserve">4. Unsur: zat tunggal yang tidak diuraikan lagi menjadi zat lain dengan reaksi kimia bias
Senyawa: zat tunggal yang tersusun atas beberapa unsur melalui reaksi kimia dengan perbandingan masa tetap
</t>
  </si>
  <si>
    <t>5. Sifat asam: rasa kecut,dapat merubah warna beberapa zat alami maupun buatan</t>
  </si>
  <si>
    <t>6. Alam abiotik:benda tak hidup semisal udara, air, cahaya matahari, tanah</t>
  </si>
  <si>
    <t>7. Ciri-ciri makhluk hidup: bergerak, bernafas, dapat berkembangbiak, peka terhadap rangsang, mengeluarkan zat sisa, membutuhkan makan, tumbuh</t>
  </si>
  <si>
    <t>8. Makluk hidup berkembang biak untuk menghasilkan keturunan</t>
  </si>
  <si>
    <t>9. Makhluk hidup beradaptasi agar dapat menyesuaikan diri dengan lingkungan dan untuk bertahan hidup agar tidak punah</t>
  </si>
  <si>
    <t>3. Jelaskan perbedaan antara besaran pokok dan besaran turunan?</t>
  </si>
  <si>
    <t>4. Jelaskan apa yang dimaksud dengan unsur dan senyawa?</t>
  </si>
  <si>
    <t>5. Sebutkan 4 sifat dari asam?</t>
  </si>
  <si>
    <t>6. Apa yang dimaksud dengan alam abiotik?</t>
  </si>
  <si>
    <t xml:space="preserve">6. Alam abiotik:benda tak hidup semisal udara, air, cahaya matahari, tanah. </t>
  </si>
  <si>
    <t>7. Sebutkan ciri-ciri makhluk hidup?</t>
  </si>
  <si>
    <t>8. Mengapa makhluk hidup perlu berkembang biak?</t>
  </si>
  <si>
    <t>9. Mengapa kita perlu beradaptasi?</t>
  </si>
  <si>
    <t>: 2012/2014</t>
  </si>
  <si>
    <t>10. Apa yang dimaksud dengan kerja ilmiah?</t>
  </si>
  <si>
    <t xml:space="preserve">kerja ilmiah </t>
  </si>
  <si>
    <t>: MAN BAURENO</t>
  </si>
  <si>
    <t>: BIOLOGI</t>
  </si>
  <si>
    <t>: XII/1</t>
  </si>
  <si>
    <t>: 2014/2015</t>
  </si>
  <si>
    <t>: 15 Uraian</t>
  </si>
  <si>
    <t xml:space="preserve">1.Apakah apa yang dimaksud dengan pertumbuhan dan perkembangan? </t>
  </si>
  <si>
    <t>2. Sebutkan faktor-faktor yang mempengaruhi pertumbuhan tanaman!</t>
  </si>
  <si>
    <t>3. sebutkan tahap-tahap perkembangan pada tumbuhan?</t>
  </si>
  <si>
    <t>5. Tumbuhan berikut ini memiliki umur yang sama, tetapi pola pertumbuhannya berbeda. Hal ini disebabkan tumbuhan sebelah kanan diberi hormon giberelin. Berdasarkan gambar tersebut, jelaskan fungsi giberelin.</t>
  </si>
  <si>
    <t>4. jelaskan pengaruh cahaya terhadap pertumbuhan tumbuhan?</t>
  </si>
  <si>
    <t>6. Mengapa tumbuhan yang berada di tempat gelap lebih tinggi daripada tumbuhan yang berada di tempat terang?</t>
  </si>
  <si>
    <t>7.  Apakah kaitan antara auksin dan cahaya matahari? Bagaimana pengaruhnya terhadap pertumbuhan?</t>
  </si>
  <si>
    <t>8. Sebutkan empat sifat  enzim ?</t>
  </si>
  <si>
    <t>9. Jelaskan cara kerja enzim berdasarkan teori lock and key? Berikan gambar untuk memperjelas jawaban</t>
  </si>
  <si>
    <t>10. Jelaskan tahap-tahap dalam respirasi aerob?</t>
  </si>
  <si>
    <t>11.Jelaskan keterkaitan antara metabolisme lemak, karbohidrat, dan protein!</t>
  </si>
  <si>
    <t>12. Bagaimana terjadinya fotolisis?</t>
  </si>
  <si>
    <t>13. Sebutkan dan jelaskan macam-macam perkecambahan?</t>
  </si>
  <si>
    <t>14. Tuliskan reaksi respirasi?</t>
  </si>
  <si>
    <r>
      <t>15. Sebutkan perbedaan jalur C</t>
    </r>
    <r>
      <rPr>
        <vertAlign val="subscript"/>
        <sz val="12"/>
        <color indexed="8"/>
        <rFont val="Times New Roman"/>
        <family val="1"/>
      </rPr>
      <t>3</t>
    </r>
    <r>
      <rPr>
        <sz val="12"/>
        <color indexed="8"/>
        <rFont val="Times New Roman"/>
        <family val="1"/>
      </rPr>
      <t xml:space="preserve"> dan jalur C</t>
    </r>
    <r>
      <rPr>
        <vertAlign val="subscript"/>
        <sz val="12"/>
        <color indexed="8"/>
        <rFont val="Times New Roman"/>
        <family val="1"/>
      </rPr>
      <t>4</t>
    </r>
    <r>
      <rPr>
        <sz val="12"/>
        <color indexed="8"/>
        <rFont val="Times New Roman"/>
        <family val="1"/>
      </rPr>
      <t xml:space="preserve"> ?</t>
    </r>
  </si>
  <si>
    <t>1. Melakukan percobaan pertumbuhan dan perkembangan pada tumbuhan.</t>
  </si>
  <si>
    <r>
      <t>·</t>
    </r>
    <r>
      <rPr>
        <sz val="7"/>
        <color indexed="8"/>
        <rFont val="Times New Roman"/>
        <family val="1"/>
      </rPr>
      <t xml:space="preserve">       </t>
    </r>
    <r>
      <rPr>
        <sz val="11"/>
        <color indexed="8"/>
        <rFont val="Arial Narrow"/>
        <family val="2"/>
      </rPr>
      <t>Membedakan pengertian pertumbuhan dan perkembangan</t>
    </r>
  </si>
  <si>
    <t>1.3.  Mengkomunikasikan hasil percobaan pengaruh faktor luar terhadap pertumbuhan tumbuhan.</t>
  </si>
  <si>
    <r>
      <t>·</t>
    </r>
    <r>
      <rPr>
        <sz val="7"/>
        <color indexed="8"/>
        <rFont val="Times New Roman"/>
        <family val="1"/>
      </rPr>
      <t xml:space="preserve">       </t>
    </r>
    <r>
      <rPr>
        <sz val="11"/>
        <color indexed="8"/>
        <rFont val="Arial Narrow"/>
        <family val="2"/>
      </rPr>
      <t xml:space="preserve">Pertumbuhan dan Perkembangan </t>
    </r>
  </si>
  <si>
    <r>
      <t>·</t>
    </r>
    <r>
      <rPr>
        <sz val="7"/>
        <color indexed="8"/>
        <rFont val="Times New Roman"/>
        <family val="1"/>
      </rPr>
      <t xml:space="preserve">       </t>
    </r>
    <r>
      <rPr>
        <sz val="11"/>
        <color indexed="8"/>
        <rFont val="Arial Narrow"/>
        <family val="2"/>
      </rPr>
      <t>Menjelaskan faktor-faktor eksternal (suhu, cahaya) yang mempengaruhi pertumbuhan primer pada tanaman</t>
    </r>
  </si>
  <si>
    <t>biologi sma XI</t>
  </si>
  <si>
    <r>
      <t>·</t>
    </r>
    <r>
      <rPr>
        <sz val="7"/>
        <color indexed="8"/>
        <rFont val="Times New Roman"/>
        <family val="1"/>
      </rPr>
      <t xml:space="preserve">       </t>
    </r>
    <r>
      <rPr>
        <sz val="11"/>
        <color indexed="8"/>
        <rFont val="Arial Narrow"/>
        <family val="2"/>
      </rPr>
      <t>Menjelaskan pertumbuhan primer pada tanaman.</t>
    </r>
  </si>
  <si>
    <r>
      <t>·</t>
    </r>
    <r>
      <rPr>
        <sz val="7"/>
        <color indexed="8"/>
        <rFont val="Times New Roman"/>
        <family val="1"/>
      </rPr>
      <t xml:space="preserve">       </t>
    </r>
    <r>
      <rPr>
        <sz val="11"/>
        <color indexed="8"/>
        <rFont val="Arial Narrow"/>
        <family val="2"/>
      </rPr>
      <t>Mengaitkan pengaruh faktor internal (hormon, gen) dengan faktor eksternal hasil percobaan</t>
    </r>
  </si>
  <si>
    <t>• Menjelaskan faktor-faktor eksternal (suhu, cahaya) yang mempengaruhi pertumbuhan primer pada tanaman</t>
  </si>
  <si>
    <r>
      <t>2</t>
    </r>
    <r>
      <rPr>
        <b/>
        <sz val="11"/>
        <color indexed="8"/>
        <rFont val="Arial Narrow"/>
        <family val="2"/>
      </rPr>
      <t xml:space="preserve">.  </t>
    </r>
    <r>
      <rPr>
        <sz val="11"/>
        <color indexed="8"/>
        <rFont val="Arial Narrow"/>
        <family val="2"/>
      </rPr>
      <t>Memahami pentingnya proses metabolisme pada organisme.</t>
    </r>
  </si>
  <si>
    <t>2.1.  Mendeskripsikan fungsi enzim dalam proses metabolisme</t>
  </si>
  <si>
    <r>
      <t>·</t>
    </r>
    <r>
      <rPr>
        <sz val="7"/>
        <color indexed="8"/>
        <rFont val="Times New Roman"/>
        <family val="1"/>
      </rPr>
      <t xml:space="preserve">       </t>
    </r>
    <r>
      <rPr>
        <sz val="11"/>
        <color indexed="8"/>
        <rFont val="Arial Narrow"/>
        <family val="2"/>
      </rPr>
      <t>Kerja/ fungsi enzim.</t>
    </r>
  </si>
  <si>
    <r>
      <t>·</t>
    </r>
    <r>
      <rPr>
        <sz val="7"/>
        <color indexed="8"/>
        <rFont val="Times New Roman"/>
        <family val="1"/>
      </rPr>
      <t xml:space="preserve">   </t>
    </r>
    <r>
      <rPr>
        <sz val="11"/>
        <color indexed="8"/>
        <rFont val="Arial Narrow"/>
        <family val="2"/>
      </rPr>
      <t>Menjelaskan fungsi enzim dalam metabolisme.</t>
    </r>
  </si>
  <si>
    <r>
      <t>·</t>
    </r>
    <r>
      <rPr>
        <sz val="7"/>
        <color indexed="8"/>
        <rFont val="Times New Roman"/>
        <family val="1"/>
      </rPr>
      <t xml:space="preserve">   </t>
    </r>
    <r>
      <rPr>
        <sz val="11"/>
        <color indexed="8"/>
        <rFont val="Arial Narrow"/>
        <family val="2"/>
      </rPr>
      <t>Menceritakan kembali  cara menguji kerja enzim.</t>
    </r>
  </si>
  <si>
    <t>2.2.  Mendeskripsi-kan proses katabolisme karbohidrat</t>
  </si>
  <si>
    <r>
      <t>·</t>
    </r>
    <r>
      <rPr>
        <sz val="7"/>
        <color indexed="8"/>
        <rFont val="Times New Roman"/>
        <family val="1"/>
      </rPr>
      <t xml:space="preserve">       </t>
    </r>
    <r>
      <rPr>
        <sz val="11"/>
        <color indexed="8"/>
        <rFont val="Arial Narrow"/>
        <family val="2"/>
      </rPr>
      <t>Respirasi sel.</t>
    </r>
  </si>
  <si>
    <r>
      <t>·</t>
    </r>
    <r>
      <rPr>
        <sz val="7"/>
        <color indexed="8"/>
        <rFont val="Times New Roman"/>
        <family val="1"/>
      </rPr>
      <t xml:space="preserve">   </t>
    </r>
    <r>
      <rPr>
        <sz val="11"/>
        <color indexed="8"/>
        <rFont val="Arial Narrow"/>
        <family val="2"/>
      </rPr>
      <t>Menjelaskan tahapan proses respirasi selular secara umum</t>
    </r>
  </si>
  <si>
    <r>
      <t>§</t>
    </r>
    <r>
      <rPr>
        <sz val="7"/>
        <color indexed="8"/>
        <rFont val="Times New Roman"/>
        <family val="1"/>
      </rPr>
      <t xml:space="preserve">  </t>
    </r>
    <r>
      <rPr>
        <sz val="11"/>
        <color indexed="8"/>
        <rFont val="Arial Narrow"/>
        <family val="2"/>
      </rPr>
      <t xml:space="preserve">Menjelaskan hubungan antara proses metabolisme karbohidrat dengan metabolisme lemak dan metabolisme protein </t>
    </r>
  </si>
  <si>
    <r>
      <t>·</t>
    </r>
    <r>
      <rPr>
        <sz val="7"/>
        <color indexed="8"/>
        <rFont val="Times New Roman"/>
        <family val="1"/>
      </rPr>
      <t xml:space="preserve">      </t>
    </r>
    <r>
      <rPr>
        <sz val="11"/>
        <color indexed="8"/>
        <rFont val="Arial Narrow"/>
        <family val="2"/>
      </rPr>
      <t xml:space="preserve">Keterkaitan antara proses metabolisme karbohidrat dengan metabolisme lemak </t>
    </r>
  </si>
  <si>
    <t xml:space="preserve">2.3.  Menjelaskan keterkaitan antara proses metabolime karbohidrat  dengan metabolisme lemak dan protein </t>
  </si>
  <si>
    <r>
      <t>·</t>
    </r>
    <r>
      <rPr>
        <sz val="7"/>
        <color indexed="8"/>
        <rFont val="Times New Roman"/>
        <family val="1"/>
      </rPr>
      <t xml:space="preserve">       </t>
    </r>
    <r>
      <rPr>
        <sz val="11"/>
        <color indexed="8"/>
        <rFont val="Arial Narrow"/>
        <family val="2"/>
      </rPr>
      <t>Menjelaskan tahapan reaksi fotosintesis; reaksi terang dan reaksi gelap.</t>
    </r>
  </si>
  <si>
    <r>
      <t>·</t>
    </r>
    <r>
      <rPr>
        <sz val="7"/>
        <color indexed="8"/>
        <rFont val="Times New Roman"/>
        <family val="1"/>
      </rPr>
      <t xml:space="preserve">       </t>
    </r>
    <r>
      <rPr>
        <sz val="11"/>
        <color indexed="8"/>
        <rFont val="Arial Narrow"/>
        <family val="2"/>
      </rPr>
      <t>Fotosintesis.</t>
    </r>
  </si>
  <si>
    <t>2.3.  Mendeskripsi-kan proses anabolisme karbohidrat.</t>
  </si>
  <si>
    <t>2.2.  Mendeskripsi-kan proses katabolisme karbohidrat.</t>
  </si>
  <si>
    <t>Kepala MAN BAURENO</t>
  </si>
  <si>
    <t>Baureno, 29 September 2014</t>
  </si>
  <si>
    <t>NIP. 19620824 199003 2 003</t>
  </si>
</sst>
</file>

<file path=xl/styles.xml><?xml version="1.0" encoding="utf-8"?>
<styleSheet xmlns="http://schemas.openxmlformats.org/spreadsheetml/2006/main">
  <numFmts count="1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76">
    <font>
      <sz val="11"/>
      <color theme="1"/>
      <name val="Calibri"/>
      <family val="2"/>
    </font>
    <font>
      <sz val="11"/>
      <color indexed="8"/>
      <name val="Calibri"/>
      <family val="2"/>
    </font>
    <font>
      <b/>
      <sz val="11"/>
      <color indexed="8"/>
      <name val="Calibri"/>
      <family val="2"/>
    </font>
    <font>
      <sz val="11"/>
      <color indexed="8"/>
      <name val="Cambria"/>
      <family val="1"/>
    </font>
    <font>
      <sz val="12"/>
      <color indexed="8"/>
      <name val="Cambria"/>
      <family val="1"/>
    </font>
    <font>
      <b/>
      <sz val="14"/>
      <color indexed="8"/>
      <name val="Cambria"/>
      <family val="1"/>
    </font>
    <font>
      <b/>
      <sz val="11"/>
      <color indexed="8"/>
      <name val="Cambria"/>
      <family val="1"/>
    </font>
    <font>
      <b/>
      <sz val="28"/>
      <color indexed="8"/>
      <name val="Cambria"/>
      <family val="1"/>
    </font>
    <font>
      <sz val="14"/>
      <color indexed="8"/>
      <name val="Cambria"/>
      <family val="1"/>
    </font>
    <font>
      <b/>
      <sz val="12"/>
      <color indexed="8"/>
      <name val="Cambria"/>
      <family val="1"/>
    </font>
    <font>
      <sz val="9"/>
      <color indexed="8"/>
      <name val="Calibri"/>
      <family val="2"/>
    </font>
    <font>
      <sz val="8"/>
      <color indexed="8"/>
      <name val="Calibri"/>
      <family val="2"/>
    </font>
    <font>
      <b/>
      <sz val="9"/>
      <name val="Tahoma"/>
      <family val="2"/>
    </font>
    <font>
      <sz val="16"/>
      <color indexed="8"/>
      <name val="Cambria"/>
      <family val="1"/>
    </font>
    <font>
      <b/>
      <sz val="9"/>
      <color indexed="8"/>
      <name val="Calibri"/>
      <family val="2"/>
    </font>
    <font>
      <b/>
      <sz val="14"/>
      <color indexed="8"/>
      <name val="Calibri"/>
      <family val="2"/>
    </font>
    <font>
      <b/>
      <sz val="10"/>
      <color indexed="8"/>
      <name val="Calibri"/>
      <family val="2"/>
    </font>
    <font>
      <sz val="10"/>
      <color indexed="8"/>
      <name val="Calibri"/>
      <family val="2"/>
    </font>
    <font>
      <b/>
      <u val="single"/>
      <sz val="10"/>
      <color indexed="8"/>
      <name val="Arial"/>
      <family val="2"/>
    </font>
    <font>
      <b/>
      <sz val="18"/>
      <color indexed="8"/>
      <name val="Calibri"/>
      <family val="2"/>
    </font>
    <font>
      <sz val="8"/>
      <name val="Calibri"/>
      <family val="2"/>
    </font>
    <font>
      <sz val="12"/>
      <color indexed="8"/>
      <name val="Times New Roman"/>
      <family val="1"/>
    </font>
    <font>
      <vertAlign val="subscript"/>
      <sz val="12"/>
      <color indexed="8"/>
      <name val="Times New Roman"/>
      <family val="1"/>
    </font>
    <font>
      <sz val="11"/>
      <color indexed="8"/>
      <name val="Arial Narrow"/>
      <family val="2"/>
    </font>
    <font>
      <sz val="7"/>
      <color indexed="8"/>
      <name val="Times New Roman"/>
      <family val="1"/>
    </font>
    <font>
      <b/>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6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Symbol"/>
      <family val="1"/>
    </font>
    <font>
      <sz val="10"/>
      <color indexed="8"/>
      <name val="Times New Roman"/>
      <family val="1"/>
    </font>
    <font>
      <sz val="8"/>
      <color indexed="8"/>
      <name val="Symbol"/>
      <family val="1"/>
    </font>
    <font>
      <sz val="11"/>
      <color indexed="8"/>
      <name val="Symbol"/>
      <family val="1"/>
    </font>
    <font>
      <sz val="11"/>
      <color indexed="8"/>
      <name val="Wingdings"/>
      <family val="0"/>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6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Symbol"/>
      <family val="1"/>
    </font>
    <font>
      <sz val="11"/>
      <color theme="1"/>
      <name val="Arial Narrow"/>
      <family val="2"/>
    </font>
    <font>
      <sz val="12"/>
      <color theme="1"/>
      <name val="Times New Roman"/>
      <family val="1"/>
    </font>
    <font>
      <sz val="10"/>
      <color theme="1"/>
      <name val="Times New Roman"/>
      <family val="1"/>
    </font>
    <font>
      <sz val="8"/>
      <color theme="1"/>
      <name val="Symbol"/>
      <family val="1"/>
    </font>
    <font>
      <sz val="11"/>
      <color theme="1"/>
      <name val="Symbol"/>
      <family val="1"/>
    </font>
    <font>
      <sz val="11"/>
      <color theme="1"/>
      <name val="Wingdings"/>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9996999800205231"/>
        <bgColor indexed="64"/>
      </patternFill>
    </fill>
    <fill>
      <patternFill patternType="solid">
        <fgColor rgb="FFFFFF00"/>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style="thin"/>
    </border>
    <border>
      <left style="thin"/>
      <right/>
      <top/>
      <bottom/>
    </border>
    <border>
      <left style="thin"/>
      <right/>
      <top style="thin"/>
      <bottom/>
    </border>
    <border>
      <left/>
      <right style="thin"/>
      <top/>
      <bottom/>
    </border>
    <border>
      <left style="thin"/>
      <right style="thin"/>
      <top style="thin"/>
      <bottom style="thin"/>
    </border>
    <border>
      <left/>
      <right/>
      <top/>
      <bottom style="thin"/>
    </border>
    <border>
      <left/>
      <right/>
      <top style="thin"/>
      <bottom/>
    </border>
    <border>
      <left/>
      <right style="thin"/>
      <top style="thin"/>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9" fillId="0" borderId="0" xfId="0" applyFont="1" applyBorder="1" applyAlignment="1">
      <alignment/>
    </xf>
    <xf numFmtId="0" fontId="6" fillId="0" borderId="13" xfId="0" applyFont="1" applyBorder="1" applyAlignment="1">
      <alignment horizontal="left" indent="3"/>
    </xf>
    <xf numFmtId="0" fontId="11" fillId="0" borderId="0" xfId="0" applyFont="1" applyAlignment="1">
      <alignment vertical="top" wrapText="1"/>
    </xf>
    <xf numFmtId="0" fontId="2" fillId="0" borderId="0" xfId="0" applyFont="1" applyAlignment="1">
      <alignment/>
    </xf>
    <xf numFmtId="0" fontId="0" fillId="0" borderId="0" xfId="0"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Alignment="1">
      <alignment/>
    </xf>
    <xf numFmtId="0" fontId="10" fillId="0" borderId="0" xfId="0" applyFont="1" applyBorder="1" applyAlignment="1">
      <alignment/>
    </xf>
    <xf numFmtId="0" fontId="10" fillId="0" borderId="0" xfId="0" applyFont="1" applyAlignment="1">
      <alignment vertical="top"/>
    </xf>
    <xf numFmtId="0" fontId="14" fillId="0" borderId="0" xfId="0" applyFont="1" applyFill="1" applyBorder="1" applyAlignment="1">
      <alignment/>
    </xf>
    <xf numFmtId="0" fontId="10" fillId="0" borderId="0" xfId="0" applyFont="1" applyAlignment="1">
      <alignment/>
    </xf>
    <xf numFmtId="0" fontId="14" fillId="0" borderId="0" xfId="0" applyFont="1" applyAlignment="1">
      <alignment/>
    </xf>
    <xf numFmtId="0" fontId="14" fillId="0" borderId="0" xfId="0" applyFont="1" applyBorder="1" applyAlignment="1">
      <alignment/>
    </xf>
    <xf numFmtId="0" fontId="11" fillId="0" borderId="0" xfId="0" applyFont="1" applyAlignment="1">
      <alignment horizontal="center" vertical="top"/>
    </xf>
    <xf numFmtId="0" fontId="15"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9" fillId="0" borderId="0" xfId="0" applyFont="1" applyBorder="1" applyAlignment="1">
      <alignment/>
    </xf>
    <xf numFmtId="0" fontId="9" fillId="0" borderId="14" xfId="0" applyFont="1" applyBorder="1" applyAlignment="1">
      <alignment/>
    </xf>
    <xf numFmtId="0" fontId="0" fillId="0" borderId="0" xfId="0" applyFont="1" applyAlignment="1" quotePrefix="1">
      <alignment horizontal="center" vertical="center"/>
    </xf>
    <xf numFmtId="0" fontId="17" fillId="0" borderId="0" xfId="0" applyFont="1" applyFill="1" applyBorder="1" applyAlignment="1">
      <alignment horizontal="center" vertical="top" wrapText="1"/>
    </xf>
    <xf numFmtId="0" fontId="17" fillId="0" borderId="15" xfId="0" applyFont="1" applyBorder="1" applyAlignment="1">
      <alignment horizontal="center" vertical="center"/>
    </xf>
    <xf numFmtId="0" fontId="3" fillId="0" borderId="12" xfId="0" applyFont="1" applyBorder="1" applyAlignment="1">
      <alignment/>
    </xf>
    <xf numFmtId="0" fontId="3" fillId="0" borderId="0" xfId="0" applyFont="1" applyBorder="1" applyAlignment="1">
      <alignment/>
    </xf>
    <xf numFmtId="0" fontId="0" fillId="0" borderId="14" xfId="0" applyBorder="1" applyAlignment="1">
      <alignment/>
    </xf>
    <xf numFmtId="0" fontId="0" fillId="0" borderId="0" xfId="0" applyBorder="1" applyAlignment="1">
      <alignment/>
    </xf>
    <xf numFmtId="0" fontId="3" fillId="0" borderId="14" xfId="0" applyFont="1" applyBorder="1" applyAlignment="1">
      <alignment/>
    </xf>
    <xf numFmtId="0" fontId="4" fillId="0" borderId="12" xfId="0" applyFont="1" applyBorder="1" applyAlignment="1">
      <alignment/>
    </xf>
    <xf numFmtId="0" fontId="3" fillId="0" borderId="10" xfId="0" applyFont="1" applyBorder="1" applyAlignment="1">
      <alignment/>
    </xf>
    <xf numFmtId="0" fontId="3" fillId="0" borderId="16" xfId="0" applyFont="1" applyBorder="1" applyAlignment="1">
      <alignment/>
    </xf>
    <xf numFmtId="0" fontId="17" fillId="0" borderId="15" xfId="0" applyFont="1" applyBorder="1" applyAlignment="1" quotePrefix="1">
      <alignment horizontal="center" vertical="top"/>
    </xf>
    <xf numFmtId="0" fontId="17" fillId="0" borderId="15" xfId="0" applyFont="1" applyFill="1" applyBorder="1" applyAlignment="1">
      <alignment horizontal="center" vertical="top" wrapText="1"/>
    </xf>
    <xf numFmtId="0" fontId="17" fillId="0" borderId="15" xfId="0" applyFont="1" applyBorder="1" applyAlignment="1">
      <alignment horizontal="center" vertical="top"/>
    </xf>
    <xf numFmtId="0" fontId="17" fillId="0" borderId="0" xfId="0" applyFont="1" applyBorder="1" applyAlignment="1">
      <alignment vertical="top" wrapText="1"/>
    </xf>
    <xf numFmtId="0" fontId="17" fillId="0" borderId="0" xfId="0" applyFont="1" applyBorder="1" applyAlignment="1" quotePrefix="1">
      <alignment horizontal="center" vertical="center"/>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0" fillId="0" borderId="0" xfId="0" applyFont="1" applyAlignment="1">
      <alignment horizontal="center" vertical="center"/>
    </xf>
    <xf numFmtId="0" fontId="16" fillId="33" borderId="15" xfId="0" applyFont="1" applyFill="1" applyBorder="1" applyAlignment="1">
      <alignment horizontal="center" vertical="top" wrapText="1"/>
    </xf>
    <xf numFmtId="0" fontId="16" fillId="33" borderId="15" xfId="0" applyFont="1" applyFill="1" applyBorder="1" applyAlignment="1">
      <alignment horizontal="center" vertical="top" wrapText="1"/>
    </xf>
    <xf numFmtId="0" fontId="3" fillId="0" borderId="0" xfId="0" applyFont="1" applyAlignment="1">
      <alignment wrapText="1"/>
    </xf>
    <xf numFmtId="0" fontId="0" fillId="0" borderId="0" xfId="0" applyAlignment="1">
      <alignment wrapText="1"/>
    </xf>
    <xf numFmtId="0" fontId="3" fillId="34" borderId="17" xfId="0" applyFont="1" applyFill="1" applyBorder="1" applyAlignment="1">
      <alignment/>
    </xf>
    <xf numFmtId="0" fontId="3" fillId="34" borderId="13" xfId="0" applyFont="1" applyFill="1" applyBorder="1" applyAlignment="1">
      <alignment/>
    </xf>
    <xf numFmtId="0" fontId="3" fillId="34" borderId="18" xfId="0" applyFont="1" applyFill="1" applyBorder="1" applyAlignment="1">
      <alignment/>
    </xf>
    <xf numFmtId="0" fontId="0" fillId="0" borderId="0" xfId="0" applyFont="1" applyAlignment="1">
      <alignment vertical="top"/>
    </xf>
    <xf numFmtId="0" fontId="0" fillId="0" borderId="0" xfId="0" applyAlignment="1">
      <alignment horizontal="left" indent="4"/>
    </xf>
    <xf numFmtId="0" fontId="67" fillId="0" borderId="0" xfId="0" applyFont="1" applyBorder="1" applyAlignment="1">
      <alignment vertical="top" wrapText="1"/>
    </xf>
    <xf numFmtId="0" fontId="17" fillId="0" borderId="15" xfId="0" applyFont="1" applyBorder="1" applyAlignment="1" quotePrefix="1">
      <alignment horizontal="center" vertical="center"/>
    </xf>
    <xf numFmtId="0" fontId="17" fillId="0" borderId="15" xfId="0" applyFont="1" applyFill="1" applyBorder="1" applyAlignment="1">
      <alignment horizontal="center" vertical="center" wrapText="1"/>
    </xf>
    <xf numFmtId="0" fontId="17" fillId="0" borderId="15" xfId="0" applyFont="1" applyBorder="1" applyAlignment="1">
      <alignment horizontal="center" vertical="center" wrapText="1"/>
    </xf>
    <xf numFmtId="0" fontId="16" fillId="35" borderId="19" xfId="0" applyFont="1" applyFill="1" applyBorder="1" applyAlignment="1">
      <alignment horizontal="center" vertical="top" wrapText="1"/>
    </xf>
    <xf numFmtId="0" fontId="16" fillId="35" borderId="17" xfId="0" applyFont="1" applyFill="1" applyBorder="1" applyAlignment="1">
      <alignment horizontal="center" vertical="top" wrapText="1"/>
    </xf>
    <xf numFmtId="0" fontId="68" fillId="0" borderId="0" xfId="0" applyFont="1" applyBorder="1" applyAlignment="1">
      <alignment horizontal="left" vertical="top" wrapText="1" indent="2"/>
    </xf>
    <xf numFmtId="0" fontId="16" fillId="33" borderId="15" xfId="0" applyFont="1" applyFill="1" applyBorder="1" applyAlignment="1">
      <alignment horizontal="center" wrapText="1"/>
    </xf>
    <xf numFmtId="0" fontId="9" fillId="33" borderId="15" xfId="0" applyFont="1" applyFill="1" applyBorder="1" applyAlignment="1">
      <alignment horizontal="center" vertical="center"/>
    </xf>
    <xf numFmtId="0" fontId="10" fillId="0" borderId="0" xfId="0" applyFont="1" applyBorder="1" applyAlignment="1">
      <alignment vertical="top" wrapText="1"/>
    </xf>
    <xf numFmtId="0" fontId="69" fillId="0" borderId="15" xfId="0" applyFont="1" applyBorder="1" applyAlignment="1">
      <alignment vertical="top" wrapText="1"/>
    </xf>
    <xf numFmtId="0" fontId="70" fillId="0" borderId="15" xfId="0" applyFont="1" applyBorder="1" applyAlignment="1">
      <alignment/>
    </xf>
    <xf numFmtId="0" fontId="70" fillId="0" borderId="15" xfId="0" applyFont="1" applyBorder="1" applyAlignment="1">
      <alignment vertical="top"/>
    </xf>
    <xf numFmtId="0" fontId="70" fillId="0" borderId="15" xfId="0" applyFont="1" applyBorder="1" applyAlignment="1">
      <alignment vertical="top" wrapText="1"/>
    </xf>
    <xf numFmtId="0" fontId="71" fillId="0" borderId="0" xfId="0" applyFont="1" applyBorder="1" applyAlignment="1">
      <alignment wrapText="1"/>
    </xf>
    <xf numFmtId="0" fontId="0" fillId="0" borderId="0" xfId="0" applyBorder="1" applyAlignment="1">
      <alignment horizontal="left" indent="4"/>
    </xf>
    <xf numFmtId="0" fontId="0" fillId="0" borderId="0" xfId="0" applyBorder="1" applyAlignment="1">
      <alignment horizontal="left" indent="8"/>
    </xf>
    <xf numFmtId="0" fontId="72" fillId="0" borderId="15" xfId="0" applyFont="1" applyBorder="1" applyAlignment="1">
      <alignment horizontal="justify" vertical="top"/>
    </xf>
    <xf numFmtId="0" fontId="72" fillId="0" borderId="15" xfId="0" applyFont="1" applyBorder="1" applyAlignment="1">
      <alignment horizontal="justify"/>
    </xf>
    <xf numFmtId="0" fontId="73" fillId="0" borderId="15" xfId="0" applyFont="1" applyBorder="1" applyAlignment="1">
      <alignment horizontal="justify"/>
    </xf>
    <xf numFmtId="0" fontId="69" fillId="0" borderId="15" xfId="0" applyFont="1" applyBorder="1" applyAlignment="1">
      <alignment horizontal="left" vertical="top" wrapText="1" indent="3"/>
    </xf>
    <xf numFmtId="0" fontId="74" fillId="0" borderId="15" xfId="0" applyFont="1" applyBorder="1" applyAlignment="1">
      <alignment horizontal="justify"/>
    </xf>
    <xf numFmtId="0" fontId="19"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8" fillId="0" borderId="0" xfId="0" applyFont="1" applyAlignment="1">
      <alignment horizontal="center" vertical="center"/>
    </xf>
    <xf numFmtId="22" fontId="0" fillId="0" borderId="0" xfId="0" applyNumberFormat="1" applyAlignment="1">
      <alignment horizontal="center" vertical="center"/>
    </xf>
    <xf numFmtId="0" fontId="18" fillId="0" borderId="0" xfId="0" applyFont="1" applyAlignment="1">
      <alignment horizontal="left" vertical="top"/>
    </xf>
    <xf numFmtId="0" fontId="7" fillId="0" borderId="20"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5" fillId="0" borderId="18" xfId="0" applyFont="1" applyBorder="1" applyAlignment="1" quotePrefix="1">
      <alignment horizontal="center" vertical="center" wrapText="1"/>
    </xf>
    <xf numFmtId="0" fontId="5" fillId="0" borderId="14" xfId="0" applyFont="1" applyBorder="1" applyAlignment="1">
      <alignment horizontal="center" vertical="center" wrapText="1"/>
    </xf>
    <xf numFmtId="0" fontId="3" fillId="34" borderId="13" xfId="0" applyFont="1" applyFill="1" applyBorder="1" applyAlignment="1">
      <alignment horizontal="left"/>
    </xf>
    <xf numFmtId="0" fontId="3" fillId="34" borderId="17" xfId="0" applyFont="1" applyFill="1" applyBorder="1" applyAlignment="1">
      <alignment horizontal="left"/>
    </xf>
    <xf numFmtId="0" fontId="3" fillId="34" borderId="18" xfId="0" applyFont="1" applyFill="1" applyBorder="1" applyAlignment="1">
      <alignment horizontal="left"/>
    </xf>
    <xf numFmtId="0" fontId="9" fillId="0" borderId="20" xfId="0" applyFont="1" applyBorder="1" applyAlignment="1">
      <alignment horizontal="left"/>
    </xf>
    <xf numFmtId="0" fontId="9" fillId="0" borderId="19" xfId="0" applyFont="1" applyBorder="1" applyAlignment="1">
      <alignment horizontal="left"/>
    </xf>
    <xf numFmtId="0" fontId="9" fillId="0" borderId="21" xfId="0" applyFont="1" applyBorder="1" applyAlignment="1">
      <alignment horizontal="left"/>
    </xf>
    <xf numFmtId="0" fontId="8" fillId="0" borderId="13"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11" xfId="0" applyFont="1" applyBorder="1" applyAlignment="1">
      <alignment horizontal="left" vertical="top" wrapText="1"/>
    </xf>
    <xf numFmtId="0" fontId="3" fillId="34" borderId="12" xfId="0" applyFont="1" applyFill="1" applyBorder="1" applyAlignment="1">
      <alignment horizontal="left"/>
    </xf>
    <xf numFmtId="0" fontId="3" fillId="34" borderId="0" xfId="0" applyFont="1" applyFill="1" applyBorder="1" applyAlignment="1">
      <alignment horizontal="left"/>
    </xf>
    <xf numFmtId="0" fontId="3" fillId="34" borderId="14" xfId="0" applyFont="1" applyFill="1" applyBorder="1" applyAlignment="1">
      <alignment horizontal="left"/>
    </xf>
    <xf numFmtId="0" fontId="3" fillId="0" borderId="10" xfId="0" applyFont="1" applyBorder="1" applyAlignment="1">
      <alignment horizontal="left" vertical="top" wrapText="1"/>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11" fillId="0" borderId="0" xfId="0" applyFont="1" applyAlignment="1">
      <alignment horizontal="left" vertical="top"/>
    </xf>
    <xf numFmtId="0" fontId="48"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hyperlink" Target="http://budi3garut.16mb.com/wp-content/uploads/2011/10/soal-fungsi-giberelin.jpg" TargetMode="External" /><Relationship Id="rId4" Type="http://schemas.openxmlformats.org/officeDocument/2006/relationships/hyperlink" Target="http://budi3garut.16mb.com/wp-content/uploads/2011/10/soal-fungsi-giberelin.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3971925</xdr:colOff>
      <xdr:row>24</xdr:row>
      <xdr:rowOff>0</xdr:rowOff>
    </xdr:from>
    <xdr:to>
      <xdr:col>14</xdr:col>
      <xdr:colOff>466725</xdr:colOff>
      <xdr:row>24</xdr:row>
      <xdr:rowOff>28575</xdr:rowOff>
    </xdr:to>
    <xdr:pic>
      <xdr:nvPicPr>
        <xdr:cNvPr id="1" name="Picture 3"/>
        <xdr:cNvPicPr preferRelativeResize="1">
          <a:picLocks noChangeAspect="1"/>
        </xdr:cNvPicPr>
      </xdr:nvPicPr>
      <xdr:blipFill>
        <a:blip r:embed="rId1"/>
        <a:stretch>
          <a:fillRect/>
        </a:stretch>
      </xdr:blipFill>
      <xdr:spPr>
        <a:xfrm>
          <a:off x="14268450" y="13106400"/>
          <a:ext cx="3324225" cy="28575"/>
        </a:xfrm>
        <a:prstGeom prst="rect">
          <a:avLst/>
        </a:prstGeom>
        <a:noFill/>
        <a:ln w="9525" cmpd="sng">
          <a:noFill/>
        </a:ln>
      </xdr:spPr>
    </xdr:pic>
    <xdr:clientData/>
  </xdr:twoCellAnchor>
  <xdr:twoCellAnchor editAs="oneCell">
    <xdr:from>
      <xdr:col>11</xdr:col>
      <xdr:colOff>3971925</xdr:colOff>
      <xdr:row>24</xdr:row>
      <xdr:rowOff>0</xdr:rowOff>
    </xdr:from>
    <xdr:to>
      <xdr:col>14</xdr:col>
      <xdr:colOff>466725</xdr:colOff>
      <xdr:row>24</xdr:row>
      <xdr:rowOff>28575</xdr:rowOff>
    </xdr:to>
    <xdr:pic>
      <xdr:nvPicPr>
        <xdr:cNvPr id="2" name="Picture 3"/>
        <xdr:cNvPicPr preferRelativeResize="1">
          <a:picLocks noChangeAspect="1"/>
        </xdr:cNvPicPr>
      </xdr:nvPicPr>
      <xdr:blipFill>
        <a:blip r:embed="rId1"/>
        <a:stretch>
          <a:fillRect/>
        </a:stretch>
      </xdr:blipFill>
      <xdr:spPr>
        <a:xfrm>
          <a:off x="14268450" y="13106400"/>
          <a:ext cx="3324225" cy="28575"/>
        </a:xfrm>
        <a:prstGeom prst="rect">
          <a:avLst/>
        </a:prstGeom>
        <a:noFill/>
        <a:ln w="9525" cmpd="sng">
          <a:noFill/>
        </a:ln>
      </xdr:spPr>
    </xdr:pic>
    <xdr:clientData/>
  </xdr:twoCellAnchor>
  <xdr:twoCellAnchor editAs="oneCell">
    <xdr:from>
      <xdr:col>11</xdr:col>
      <xdr:colOff>714375</xdr:colOff>
      <xdr:row>12</xdr:row>
      <xdr:rowOff>742950</xdr:rowOff>
    </xdr:from>
    <xdr:to>
      <xdr:col>11</xdr:col>
      <xdr:colOff>2257425</xdr:colOff>
      <xdr:row>12</xdr:row>
      <xdr:rowOff>1657350</xdr:rowOff>
    </xdr:to>
    <xdr:pic>
      <xdr:nvPicPr>
        <xdr:cNvPr id="3" name="Picture 5" descr="http://budi3garut.16mb.com/wp-content/uploads/2011/10/soal-fungsi-giberelin-300x179.jpg">
          <a:hlinkClick r:id="rId4"/>
        </xdr:cNvPr>
        <xdr:cNvPicPr preferRelativeResize="1">
          <a:picLocks noChangeAspect="1"/>
        </xdr:cNvPicPr>
      </xdr:nvPicPr>
      <xdr:blipFill>
        <a:blip r:embed="rId2"/>
        <a:stretch>
          <a:fillRect/>
        </a:stretch>
      </xdr:blipFill>
      <xdr:spPr>
        <a:xfrm>
          <a:off x="11010900" y="5076825"/>
          <a:ext cx="15430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R38"/>
  <sheetViews>
    <sheetView tabSelected="1" view="pageBreakPreview" zoomScale="85" zoomScaleSheetLayoutView="85" workbookViewId="0" topLeftCell="D20">
      <selection activeCell="G28" sqref="G28"/>
    </sheetView>
  </sheetViews>
  <sheetFormatPr defaultColWidth="9.140625" defaultRowHeight="15"/>
  <cols>
    <col min="1" max="2" width="0" style="24" hidden="1" customWidth="1"/>
    <col min="3" max="3" width="13.8515625" style="24" hidden="1" customWidth="1"/>
    <col min="4" max="4" width="34.421875" style="24" customWidth="1"/>
    <col min="5" max="5" width="33.57421875" style="24" customWidth="1"/>
    <col min="6" max="6" width="22.140625" style="24" customWidth="1"/>
    <col min="7" max="7" width="32.00390625" style="24" customWidth="1"/>
    <col min="8" max="8" width="7.28125" style="24" customWidth="1"/>
    <col min="9" max="9" width="9.00390625" style="24" customWidth="1"/>
    <col min="10" max="10" width="10.421875" style="24" hidden="1" customWidth="1"/>
    <col min="11" max="11" width="16.00390625" style="24" customWidth="1"/>
    <col min="12" max="12" width="84.140625" style="24" bestFit="1" customWidth="1"/>
    <col min="13" max="16384" width="9.140625" style="24" customWidth="1"/>
  </cols>
  <sheetData>
    <row r="1" spans="3:10" ht="39.75" customHeight="1">
      <c r="C1" s="23" t="s">
        <v>16</v>
      </c>
      <c r="D1" s="80" t="s">
        <v>28</v>
      </c>
      <c r="E1" s="80"/>
      <c r="F1" s="80"/>
      <c r="G1" s="80"/>
      <c r="H1" s="80"/>
      <c r="I1" s="80"/>
      <c r="J1" s="80"/>
    </row>
    <row r="2" spans="4:13" ht="15">
      <c r="D2" s="25" t="s">
        <v>19</v>
      </c>
      <c r="E2" s="26" t="s">
        <v>76</v>
      </c>
      <c r="G2" s="24" t="s">
        <v>29</v>
      </c>
      <c r="H2" s="11" t="s">
        <v>45</v>
      </c>
      <c r="J2" s="25"/>
      <c r="K2" s="25"/>
      <c r="L2" s="25"/>
      <c r="M2" s="3"/>
    </row>
    <row r="3" spans="4:13" ht="15">
      <c r="D3" s="25" t="s">
        <v>7</v>
      </c>
      <c r="E3" s="26" t="s">
        <v>77</v>
      </c>
      <c r="G3" s="25" t="s">
        <v>24</v>
      </c>
      <c r="H3" s="27" t="s">
        <v>80</v>
      </c>
      <c r="J3" s="25"/>
      <c r="K3" s="25"/>
      <c r="L3" s="25"/>
      <c r="M3" s="3"/>
    </row>
    <row r="4" spans="4:13" ht="15">
      <c r="D4" s="25" t="s">
        <v>21</v>
      </c>
      <c r="E4" s="26" t="s">
        <v>78</v>
      </c>
      <c r="G4" s="24" t="s">
        <v>30</v>
      </c>
      <c r="H4" s="11" t="s">
        <v>35</v>
      </c>
      <c r="J4" s="25"/>
      <c r="K4" s="3"/>
      <c r="L4" s="3"/>
      <c r="M4" s="3"/>
    </row>
    <row r="5" spans="4:13" ht="15">
      <c r="D5" s="25" t="s">
        <v>8</v>
      </c>
      <c r="E5" s="26" t="s">
        <v>79</v>
      </c>
      <c r="G5" s="25" t="s">
        <v>6</v>
      </c>
      <c r="H5" s="26" t="s">
        <v>51</v>
      </c>
      <c r="J5" s="25"/>
      <c r="K5" s="3"/>
      <c r="L5" s="3"/>
      <c r="M5" s="3"/>
    </row>
    <row r="6" spans="3:13" ht="15">
      <c r="C6" s="3"/>
      <c r="D6" s="3"/>
      <c r="F6" s="3" t="s">
        <v>34</v>
      </c>
      <c r="G6" s="25"/>
      <c r="H6" s="3"/>
      <c r="I6" s="3"/>
      <c r="J6" s="3"/>
      <c r="K6" s="3"/>
      <c r="L6" s="3"/>
      <c r="M6" s="3"/>
    </row>
    <row r="7" spans="3:18" ht="26.25" customHeight="1">
      <c r="C7" s="62" t="s">
        <v>4</v>
      </c>
      <c r="D7" s="49" t="s">
        <v>22</v>
      </c>
      <c r="E7" s="49" t="s">
        <v>0</v>
      </c>
      <c r="F7" s="49" t="s">
        <v>1</v>
      </c>
      <c r="G7" s="50" t="s">
        <v>2</v>
      </c>
      <c r="H7" s="49" t="s">
        <v>4</v>
      </c>
      <c r="I7" s="65" t="s">
        <v>3</v>
      </c>
      <c r="J7" s="65" t="s">
        <v>18</v>
      </c>
      <c r="K7" s="65" t="s">
        <v>17</v>
      </c>
      <c r="L7" s="66" t="s">
        <v>23</v>
      </c>
      <c r="M7" s="28"/>
      <c r="N7" s="28"/>
      <c r="O7" s="28"/>
      <c r="P7" s="28"/>
      <c r="Q7" s="28"/>
      <c r="R7" s="29"/>
    </row>
    <row r="8" spans="3:12" ht="15">
      <c r="C8" s="63">
        <v>1</v>
      </c>
      <c r="D8" s="49">
        <v>1</v>
      </c>
      <c r="E8" s="49">
        <v>2</v>
      </c>
      <c r="F8" s="49">
        <v>3</v>
      </c>
      <c r="G8" s="49">
        <v>4</v>
      </c>
      <c r="H8" s="49">
        <v>6</v>
      </c>
      <c r="I8" s="49">
        <v>5</v>
      </c>
      <c r="J8" s="49">
        <v>7</v>
      </c>
      <c r="K8" s="49">
        <v>8</v>
      </c>
      <c r="L8" s="49">
        <v>9</v>
      </c>
    </row>
    <row r="9" spans="3:12" ht="42" customHeight="1">
      <c r="C9" s="30">
        <f>H9</f>
        <v>1</v>
      </c>
      <c r="D9" s="68" t="s">
        <v>96</v>
      </c>
      <c r="E9" s="68" t="s">
        <v>98</v>
      </c>
      <c r="F9" s="76" t="s">
        <v>99</v>
      </c>
      <c r="G9" s="76" t="s">
        <v>97</v>
      </c>
      <c r="H9" s="41">
        <v>1</v>
      </c>
      <c r="I9" s="42" t="s">
        <v>52</v>
      </c>
      <c r="J9" s="43" t="s">
        <v>36</v>
      </c>
      <c r="K9" s="61" t="s">
        <v>101</v>
      </c>
      <c r="L9" s="69" t="s">
        <v>81</v>
      </c>
    </row>
    <row r="10" spans="3:12" ht="43.5" customHeight="1">
      <c r="C10" s="30">
        <f aca="true" t="shared" si="0" ref="C10:C24">H10</f>
        <v>2</v>
      </c>
      <c r="D10" s="68" t="s">
        <v>96</v>
      </c>
      <c r="E10" s="68" t="s">
        <v>98</v>
      </c>
      <c r="F10" s="76" t="s">
        <v>99</v>
      </c>
      <c r="G10" s="76" t="s">
        <v>100</v>
      </c>
      <c r="H10" s="41">
        <v>2</v>
      </c>
      <c r="I10" s="42" t="s">
        <v>53</v>
      </c>
      <c r="J10" s="32" t="s">
        <v>38</v>
      </c>
      <c r="K10" s="61" t="s">
        <v>101</v>
      </c>
      <c r="L10" s="69" t="s">
        <v>82</v>
      </c>
    </row>
    <row r="11" spans="3:12" ht="42.75" customHeight="1">
      <c r="C11" s="30">
        <f t="shared" si="0"/>
        <v>3</v>
      </c>
      <c r="D11" s="68" t="s">
        <v>96</v>
      </c>
      <c r="E11" s="68" t="s">
        <v>98</v>
      </c>
      <c r="F11" s="76" t="s">
        <v>99</v>
      </c>
      <c r="G11" s="76" t="s">
        <v>102</v>
      </c>
      <c r="H11" s="41">
        <v>3</v>
      </c>
      <c r="I11" s="42" t="s">
        <v>53</v>
      </c>
      <c r="J11" s="32" t="s">
        <v>40</v>
      </c>
      <c r="K11" s="61" t="s">
        <v>101</v>
      </c>
      <c r="L11" s="69" t="s">
        <v>83</v>
      </c>
    </row>
    <row r="12" spans="3:12" ht="57" customHeight="1">
      <c r="C12" s="30">
        <f t="shared" si="0"/>
        <v>4</v>
      </c>
      <c r="D12" s="68" t="s">
        <v>96</v>
      </c>
      <c r="E12" s="68" t="s">
        <v>98</v>
      </c>
      <c r="F12" s="75" t="s">
        <v>99</v>
      </c>
      <c r="G12" s="75" t="s">
        <v>104</v>
      </c>
      <c r="H12" s="41">
        <v>4</v>
      </c>
      <c r="I12" s="42" t="s">
        <v>52</v>
      </c>
      <c r="J12" s="32" t="s">
        <v>39</v>
      </c>
      <c r="K12" s="61" t="s">
        <v>101</v>
      </c>
      <c r="L12" s="70" t="s">
        <v>85</v>
      </c>
    </row>
    <row r="13" spans="3:13" ht="164.25" customHeight="1">
      <c r="C13" s="30">
        <f t="shared" si="0"/>
        <v>5</v>
      </c>
      <c r="D13" s="68" t="s">
        <v>96</v>
      </c>
      <c r="E13" s="68" t="s">
        <v>98</v>
      </c>
      <c r="F13" s="75" t="s">
        <v>99</v>
      </c>
      <c r="G13" s="75" t="s">
        <v>103</v>
      </c>
      <c r="H13" s="41">
        <v>5</v>
      </c>
      <c r="I13" s="42" t="s">
        <v>53</v>
      </c>
      <c r="J13" s="32" t="s">
        <v>39</v>
      </c>
      <c r="K13" s="61" t="s">
        <v>101</v>
      </c>
      <c r="L13" s="71" t="s">
        <v>84</v>
      </c>
      <c r="M13" s="67"/>
    </row>
    <row r="14" spans="3:12" ht="45.75" customHeight="1">
      <c r="C14" s="30">
        <f t="shared" si="0"/>
        <v>6</v>
      </c>
      <c r="D14" s="68" t="s">
        <v>96</v>
      </c>
      <c r="E14" s="68" t="s">
        <v>98</v>
      </c>
      <c r="F14" s="75" t="s">
        <v>99</v>
      </c>
      <c r="G14" s="75" t="s">
        <v>103</v>
      </c>
      <c r="H14" s="41">
        <v>6</v>
      </c>
      <c r="I14" s="42" t="s">
        <v>54</v>
      </c>
      <c r="J14" s="32" t="s">
        <v>38</v>
      </c>
      <c r="K14" s="61" t="s">
        <v>101</v>
      </c>
      <c r="L14" s="71" t="s">
        <v>86</v>
      </c>
    </row>
    <row r="15" spans="3:12" ht="55.5" customHeight="1">
      <c r="C15" s="30">
        <f t="shared" si="0"/>
        <v>7</v>
      </c>
      <c r="D15" s="68" t="s">
        <v>96</v>
      </c>
      <c r="E15" s="68" t="s">
        <v>98</v>
      </c>
      <c r="F15" s="75" t="s">
        <v>99</v>
      </c>
      <c r="G15" s="76" t="s">
        <v>103</v>
      </c>
      <c r="H15" s="41">
        <v>7</v>
      </c>
      <c r="I15" s="42" t="s">
        <v>53</v>
      </c>
      <c r="J15" s="32" t="s">
        <v>37</v>
      </c>
      <c r="K15" s="61" t="s">
        <v>101</v>
      </c>
      <c r="L15" s="71" t="s">
        <v>87</v>
      </c>
    </row>
    <row r="16" spans="3:12" ht="50.25" customHeight="1">
      <c r="C16" s="30">
        <f t="shared" si="0"/>
        <v>8</v>
      </c>
      <c r="D16" s="68" t="s">
        <v>105</v>
      </c>
      <c r="E16" s="68" t="s">
        <v>106</v>
      </c>
      <c r="F16" s="75" t="s">
        <v>107</v>
      </c>
      <c r="G16" s="77" t="s">
        <v>108</v>
      </c>
      <c r="H16" s="59">
        <v>8</v>
      </c>
      <c r="I16" s="60" t="s">
        <v>54</v>
      </c>
      <c r="J16" s="32"/>
      <c r="K16" s="61" t="s">
        <v>101</v>
      </c>
      <c r="L16" s="71" t="s">
        <v>88</v>
      </c>
    </row>
    <row r="17" spans="3:12" ht="50.25" customHeight="1">
      <c r="C17" s="30">
        <f t="shared" si="0"/>
        <v>9</v>
      </c>
      <c r="D17" s="68" t="s">
        <v>105</v>
      </c>
      <c r="E17" s="68" t="s">
        <v>106</v>
      </c>
      <c r="F17" s="75" t="s">
        <v>107</v>
      </c>
      <c r="G17" s="77" t="s">
        <v>109</v>
      </c>
      <c r="H17" s="59">
        <v>9</v>
      </c>
      <c r="I17" s="60" t="s">
        <v>54</v>
      </c>
      <c r="J17" s="32"/>
      <c r="K17" s="61" t="s">
        <v>101</v>
      </c>
      <c r="L17" s="71" t="s">
        <v>89</v>
      </c>
    </row>
    <row r="18" spans="3:12" ht="50.25" customHeight="1">
      <c r="C18" s="30">
        <f t="shared" si="0"/>
        <v>10</v>
      </c>
      <c r="D18" s="68" t="s">
        <v>105</v>
      </c>
      <c r="E18" s="68" t="s">
        <v>110</v>
      </c>
      <c r="F18" s="75" t="s">
        <v>111</v>
      </c>
      <c r="G18" s="77" t="s">
        <v>112</v>
      </c>
      <c r="H18" s="59">
        <v>10</v>
      </c>
      <c r="I18" s="60" t="s">
        <v>54</v>
      </c>
      <c r="J18" s="32"/>
      <c r="K18" s="61" t="s">
        <v>101</v>
      </c>
      <c r="L18" s="71" t="s">
        <v>90</v>
      </c>
    </row>
    <row r="19" spans="3:12" ht="50.25" customHeight="1">
      <c r="C19" s="30">
        <f t="shared" si="0"/>
        <v>11</v>
      </c>
      <c r="D19" s="68" t="s">
        <v>105</v>
      </c>
      <c r="E19" s="78" t="s">
        <v>115</v>
      </c>
      <c r="F19" s="76" t="s">
        <v>114</v>
      </c>
      <c r="G19" s="79" t="s">
        <v>113</v>
      </c>
      <c r="H19" s="59">
        <v>11</v>
      </c>
      <c r="I19" s="60"/>
      <c r="J19" s="32"/>
      <c r="K19" s="61" t="s">
        <v>101</v>
      </c>
      <c r="L19" s="71" t="s">
        <v>91</v>
      </c>
    </row>
    <row r="20" spans="3:12" ht="50.25" customHeight="1">
      <c r="C20" s="30">
        <f t="shared" si="0"/>
        <v>12</v>
      </c>
      <c r="D20" s="68" t="s">
        <v>105</v>
      </c>
      <c r="E20" s="78" t="s">
        <v>118</v>
      </c>
      <c r="F20" s="76" t="s">
        <v>117</v>
      </c>
      <c r="G20" s="76" t="s">
        <v>116</v>
      </c>
      <c r="H20" s="59">
        <v>12</v>
      </c>
      <c r="I20" s="60"/>
      <c r="J20" s="32"/>
      <c r="K20" s="61" t="s">
        <v>101</v>
      </c>
      <c r="L20" s="70" t="s">
        <v>92</v>
      </c>
    </row>
    <row r="21" spans="3:12" ht="50.25" customHeight="1">
      <c r="C21" s="30">
        <f t="shared" si="0"/>
        <v>13</v>
      </c>
      <c r="D21" s="68" t="s">
        <v>96</v>
      </c>
      <c r="E21" s="68" t="s">
        <v>98</v>
      </c>
      <c r="F21" s="76" t="s">
        <v>99</v>
      </c>
      <c r="G21" s="76" t="s">
        <v>102</v>
      </c>
      <c r="H21" s="59">
        <v>13</v>
      </c>
      <c r="I21" s="60"/>
      <c r="J21" s="32"/>
      <c r="K21" s="61" t="s">
        <v>101</v>
      </c>
      <c r="L21" s="70" t="s">
        <v>93</v>
      </c>
    </row>
    <row r="22" spans="3:12" ht="50.25" customHeight="1">
      <c r="C22" s="30">
        <f t="shared" si="0"/>
        <v>14</v>
      </c>
      <c r="D22" s="68" t="s">
        <v>105</v>
      </c>
      <c r="E22" s="78" t="s">
        <v>119</v>
      </c>
      <c r="F22" s="75" t="s">
        <v>111</v>
      </c>
      <c r="G22" s="77" t="s">
        <v>112</v>
      </c>
      <c r="H22" s="59">
        <v>14</v>
      </c>
      <c r="I22" s="60"/>
      <c r="J22" s="32"/>
      <c r="K22" s="61" t="s">
        <v>101</v>
      </c>
      <c r="L22" s="70" t="s">
        <v>94</v>
      </c>
    </row>
    <row r="23" spans="3:12" ht="50.25" customHeight="1">
      <c r="C23" s="30">
        <f t="shared" si="0"/>
        <v>15</v>
      </c>
      <c r="D23" s="68" t="s">
        <v>105</v>
      </c>
      <c r="E23" s="78" t="s">
        <v>119</v>
      </c>
      <c r="F23" s="75" t="s">
        <v>111</v>
      </c>
      <c r="G23" s="77" t="s">
        <v>112</v>
      </c>
      <c r="H23" s="59">
        <v>15</v>
      </c>
      <c r="I23" s="60"/>
      <c r="J23" s="32"/>
      <c r="K23" s="61" t="s">
        <v>101</v>
      </c>
      <c r="L23" s="70" t="s">
        <v>95</v>
      </c>
    </row>
    <row r="24" spans="3:12" ht="23.25" customHeight="1">
      <c r="C24" s="30">
        <f t="shared" si="0"/>
        <v>0</v>
      </c>
      <c r="D24" s="58"/>
      <c r="E24" s="72"/>
      <c r="F24" s="44"/>
      <c r="G24" s="64"/>
      <c r="H24" s="45"/>
      <c r="I24" s="46"/>
      <c r="J24" s="47"/>
      <c r="K24" s="44"/>
      <c r="L24" s="57"/>
    </row>
    <row r="25" spans="3:12" ht="15">
      <c r="C25" s="31"/>
      <c r="D25" s="81" t="s">
        <v>26</v>
      </c>
      <c r="E25" s="81"/>
      <c r="G25" s="84" t="s">
        <v>121</v>
      </c>
      <c r="H25" s="84"/>
      <c r="I25" s="84"/>
      <c r="L25" s="73"/>
    </row>
    <row r="26" spans="3:12" ht="15">
      <c r="C26" s="31"/>
      <c r="D26" s="81" t="s">
        <v>120</v>
      </c>
      <c r="E26" s="81"/>
      <c r="G26" s="82" t="s">
        <v>27</v>
      </c>
      <c r="H26" s="82"/>
      <c r="I26" s="82"/>
      <c r="L26" s="73"/>
    </row>
    <row r="27" spans="4:12" ht="15">
      <c r="D27" s="82"/>
      <c r="E27" s="82"/>
      <c r="G27" s="82"/>
      <c r="H27" s="82"/>
      <c r="I27" s="82"/>
      <c r="L27" s="74"/>
    </row>
    <row r="28" spans="4:12" ht="15">
      <c r="D28" s="48"/>
      <c r="E28" s="48"/>
      <c r="G28" s="48"/>
      <c r="H28" s="48"/>
      <c r="I28" s="48"/>
      <c r="L28" s="74"/>
    </row>
    <row r="29" spans="4:12" ht="15">
      <c r="D29" s="83" t="s">
        <v>48</v>
      </c>
      <c r="E29" s="83"/>
      <c r="G29" s="83" t="s">
        <v>55</v>
      </c>
      <c r="H29" s="83"/>
      <c r="I29" s="83"/>
      <c r="L29" s="74"/>
    </row>
    <row r="30" spans="4:12" ht="15">
      <c r="D30" s="134" t="s">
        <v>122</v>
      </c>
      <c r="E30" s="134"/>
      <c r="G30" s="83"/>
      <c r="H30" s="83"/>
      <c r="I30" s="83"/>
      <c r="L30" s="1"/>
    </row>
    <row r="34" spans="4:10" ht="15">
      <c r="D34" s="83"/>
      <c r="E34" s="83"/>
      <c r="G34" s="56"/>
      <c r="H34" s="85"/>
      <c r="I34" s="85"/>
      <c r="J34" s="85"/>
    </row>
    <row r="36" spans="4:5" ht="15">
      <c r="D36" s="83"/>
      <c r="E36" s="83"/>
    </row>
    <row r="38" spans="4:5" ht="15">
      <c r="D38" s="83"/>
      <c r="E38" s="83"/>
    </row>
  </sheetData>
  <sheetProtection/>
  <mergeCells count="15">
    <mergeCell ref="D36:E36"/>
    <mergeCell ref="D34:E34"/>
    <mergeCell ref="H34:J34"/>
    <mergeCell ref="D38:E38"/>
    <mergeCell ref="G27:I27"/>
    <mergeCell ref="G29:I29"/>
    <mergeCell ref="G30:I30"/>
    <mergeCell ref="D1:J1"/>
    <mergeCell ref="D25:E25"/>
    <mergeCell ref="D26:E26"/>
    <mergeCell ref="D27:E27"/>
    <mergeCell ref="D29:E29"/>
    <mergeCell ref="D30:E30"/>
    <mergeCell ref="G25:I25"/>
    <mergeCell ref="G26:I26"/>
  </mergeCells>
  <printOptions/>
  <pageMargins left="0.59" right="0.21875" top="0.32" bottom="0.42" header="0.27" footer="0.37"/>
  <pageSetup horizontalDpi="300" verticalDpi="300" orientation="landscape" paperSize="5" r:id="rId2"/>
  <headerFoot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M273"/>
  <sheetViews>
    <sheetView view="pageLayout" zoomScale="82" zoomScalePageLayoutView="82" workbookViewId="0" topLeftCell="A22">
      <selection activeCell="B44" sqref="B44:L46"/>
    </sheetView>
  </sheetViews>
  <sheetFormatPr defaultColWidth="9.140625" defaultRowHeight="15"/>
  <cols>
    <col min="1" max="1" width="19.00390625" style="0" customWidth="1"/>
    <col min="3" max="3" width="2.421875" style="0" customWidth="1"/>
    <col min="4" max="4" width="7.7109375" style="0" customWidth="1"/>
    <col min="5" max="5" width="4.28125" style="0" customWidth="1"/>
    <col min="6" max="6" width="1.8515625" style="0" customWidth="1"/>
    <col min="7" max="7" width="4.28125" style="0" customWidth="1"/>
    <col min="8" max="8" width="9.00390625" style="0" customWidth="1"/>
    <col min="9" max="9" width="6.7109375" style="0" customWidth="1"/>
    <col min="10" max="10" width="8.7109375" style="0" customWidth="1"/>
    <col min="11" max="11" width="10.421875" style="0" customWidth="1"/>
    <col min="12" max="12" width="7.00390625" style="0" customWidth="1"/>
  </cols>
  <sheetData>
    <row r="1" spans="1:12" ht="34.5">
      <c r="A1" s="86" t="s">
        <v>14</v>
      </c>
      <c r="B1" s="87"/>
      <c r="C1" s="87"/>
      <c r="D1" s="87"/>
      <c r="E1" s="87"/>
      <c r="F1" s="87"/>
      <c r="G1" s="87"/>
      <c r="H1" s="87"/>
      <c r="I1" s="87"/>
      <c r="J1" s="87"/>
      <c r="K1" s="87"/>
      <c r="L1" s="88"/>
    </row>
    <row r="2" spans="1:12" ht="6.75" customHeight="1">
      <c r="A2" s="33"/>
      <c r="B2" s="34"/>
      <c r="C2" s="34"/>
      <c r="D2" s="34"/>
      <c r="E2" s="34"/>
      <c r="F2" s="34"/>
      <c r="G2" s="34"/>
      <c r="H2" s="34"/>
      <c r="I2" s="34"/>
      <c r="J2" s="34"/>
      <c r="K2" s="34"/>
      <c r="L2" s="37"/>
    </row>
    <row r="3" spans="1:12" ht="15.75">
      <c r="A3" s="38" t="s">
        <v>5</v>
      </c>
      <c r="B3" s="8" t="s">
        <v>46</v>
      </c>
      <c r="C3" s="3"/>
      <c r="D3" s="3"/>
      <c r="E3" s="3"/>
      <c r="F3" s="1"/>
      <c r="G3" s="7" t="s">
        <v>6</v>
      </c>
      <c r="H3" s="1"/>
      <c r="I3" s="8" t="s">
        <v>56</v>
      </c>
      <c r="J3" s="8"/>
      <c r="K3" s="3"/>
      <c r="L3" s="35"/>
    </row>
    <row r="4" spans="1:12" ht="15.75">
      <c r="A4" s="38" t="s">
        <v>7</v>
      </c>
      <c r="B4" s="8" t="s">
        <v>50</v>
      </c>
      <c r="C4" s="3"/>
      <c r="D4" s="3"/>
      <c r="E4" s="3"/>
      <c r="F4" s="1"/>
      <c r="G4" s="7" t="s">
        <v>8</v>
      </c>
      <c r="H4" s="1"/>
      <c r="I4" s="8" t="s">
        <v>44</v>
      </c>
      <c r="J4" s="8"/>
      <c r="K4" s="3"/>
      <c r="L4" s="35"/>
    </row>
    <row r="5" spans="1:12" ht="15.75">
      <c r="A5" s="38" t="s">
        <v>9</v>
      </c>
      <c r="B5" s="8" t="str">
        <f>'Kisi-kisi'!E4</f>
        <v>: XII/1</v>
      </c>
      <c r="C5" s="3"/>
      <c r="D5" s="3"/>
      <c r="E5" s="3"/>
      <c r="F5" s="3"/>
      <c r="G5" s="7" t="s">
        <v>29</v>
      </c>
      <c r="H5" s="3"/>
      <c r="I5" s="8" t="str">
        <f>'Kisi-kisi'!H2</f>
        <v>: UTS</v>
      </c>
      <c r="J5" s="8"/>
      <c r="K5" s="3"/>
      <c r="L5" s="35"/>
    </row>
    <row r="6" spans="1:12" ht="6" customHeight="1">
      <c r="A6" s="39"/>
      <c r="B6" s="40"/>
      <c r="C6" s="40"/>
      <c r="D6" s="40"/>
      <c r="E6" s="40"/>
      <c r="F6" s="40"/>
      <c r="G6" s="40"/>
      <c r="H6" s="40"/>
      <c r="I6" s="40"/>
      <c r="J6" s="40"/>
      <c r="K6" s="40"/>
      <c r="L6" s="5"/>
    </row>
    <row r="7" spans="1:11" ht="5.25" customHeight="1">
      <c r="A7" s="2"/>
      <c r="B7" s="2"/>
      <c r="C7" s="2"/>
      <c r="D7" s="2"/>
      <c r="E7" s="2"/>
      <c r="F7" s="2"/>
      <c r="G7" s="2"/>
      <c r="H7" s="2"/>
      <c r="I7" s="2"/>
      <c r="J7" s="2"/>
      <c r="K7" s="2"/>
    </row>
    <row r="8" spans="1:12" ht="15" customHeight="1">
      <c r="A8" s="111" t="s">
        <v>22</v>
      </c>
      <c r="B8" s="112"/>
      <c r="C8" s="113"/>
      <c r="D8" s="100" t="s">
        <v>15</v>
      </c>
      <c r="E8" s="109">
        <v>1</v>
      </c>
      <c r="F8" s="100" t="s">
        <v>17</v>
      </c>
      <c r="G8" s="106"/>
      <c r="H8" s="106"/>
      <c r="I8" s="102" t="str">
        <f>VLOOKUP($E$8,'Kisi-kisi'!$C$9:$L$15,9)</f>
        <v>biologi sma XI</v>
      </c>
      <c r="J8" s="103"/>
      <c r="K8" s="100" t="s">
        <v>3</v>
      </c>
      <c r="L8" s="98" t="str">
        <f>VLOOKUP($E$8,'Kisi-kisi'!$C$9:$L$15,7)</f>
        <v>sedang </v>
      </c>
    </row>
    <row r="9" spans="1:12" ht="15.75" customHeight="1">
      <c r="A9" s="95" t="str">
        <f>VLOOKUP($E$8,'Kisi-kisi'!$C$9:$L$15,2)</f>
        <v>1. Melakukan percobaan pertumbuhan dan perkembangan pada tumbuhan.</v>
      </c>
      <c r="B9" s="96"/>
      <c r="C9" s="97"/>
      <c r="D9" s="101"/>
      <c r="E9" s="110"/>
      <c r="F9" s="107"/>
      <c r="G9" s="108"/>
      <c r="H9" s="108"/>
      <c r="I9" s="104"/>
      <c r="J9" s="105"/>
      <c r="K9" s="101"/>
      <c r="L9" s="99"/>
    </row>
    <row r="10" spans="1:13" ht="15.75">
      <c r="A10" s="95"/>
      <c r="B10" s="96"/>
      <c r="C10" s="97"/>
      <c r="D10" s="114" t="s">
        <v>13</v>
      </c>
      <c r="E10" s="115"/>
      <c r="F10" s="115"/>
      <c r="G10" s="115"/>
      <c r="H10" s="115"/>
      <c r="I10" s="115"/>
      <c r="J10" s="115"/>
      <c r="K10" s="115"/>
      <c r="L10" s="116"/>
      <c r="M10" s="36"/>
    </row>
    <row r="11" spans="1:12" ht="21.75" customHeight="1">
      <c r="A11" s="95"/>
      <c r="B11" s="96"/>
      <c r="C11" s="97"/>
      <c r="D11" s="132"/>
      <c r="E11" s="118"/>
      <c r="F11" s="118"/>
      <c r="G11" s="118"/>
      <c r="H11" s="118"/>
      <c r="I11" s="118"/>
      <c r="J11" s="118"/>
      <c r="K11" s="118"/>
      <c r="L11" s="119"/>
    </row>
    <row r="12" spans="1:12" ht="15" customHeight="1">
      <c r="A12" s="126" t="s">
        <v>10</v>
      </c>
      <c r="B12" s="127"/>
      <c r="C12" s="128"/>
      <c r="D12" s="120"/>
      <c r="E12" s="121"/>
      <c r="F12" s="121"/>
      <c r="G12" s="121"/>
      <c r="H12" s="121"/>
      <c r="I12" s="121"/>
      <c r="J12" s="121"/>
      <c r="K12" s="121"/>
      <c r="L12" s="122"/>
    </row>
    <row r="13" spans="1:12" ht="47.25" customHeight="1">
      <c r="A13" s="95" t="str">
        <f>VLOOKUP($E$8,'Kisi-kisi'!$C$9:$L$15,3)</f>
        <v>1.3.  Mengkomunikasikan hasil percobaan pengaruh faktor luar terhadap pertumbuhan tumbuhan.</v>
      </c>
      <c r="B13" s="96"/>
      <c r="C13" s="97"/>
      <c r="D13" s="120"/>
      <c r="E13" s="121"/>
      <c r="F13" s="121"/>
      <c r="G13" s="121"/>
      <c r="H13" s="121"/>
      <c r="I13" s="121"/>
      <c r="J13" s="121"/>
      <c r="K13" s="121"/>
      <c r="L13" s="122"/>
    </row>
    <row r="14" spans="1:12" ht="15" customHeight="1">
      <c r="A14" s="111" t="s">
        <v>11</v>
      </c>
      <c r="B14" s="112"/>
      <c r="C14" s="113"/>
      <c r="D14" s="120"/>
      <c r="E14" s="121"/>
      <c r="F14" s="121"/>
      <c r="G14" s="121"/>
      <c r="H14" s="121"/>
      <c r="I14" s="121"/>
      <c r="J14" s="121"/>
      <c r="K14" s="121"/>
      <c r="L14" s="122"/>
    </row>
    <row r="15" spans="1:12" ht="21.75" customHeight="1">
      <c r="A15" s="95" t="str">
        <f>VLOOKUP($E$8,'Kisi-kisi'!$C$9:$L$15,4)</f>
        <v>·       Pertumbuhan dan Perkembangan </v>
      </c>
      <c r="B15" s="96"/>
      <c r="C15" s="97"/>
      <c r="D15" s="120"/>
      <c r="E15" s="121"/>
      <c r="F15" s="121"/>
      <c r="G15" s="121"/>
      <c r="H15" s="121"/>
      <c r="I15" s="121"/>
      <c r="J15" s="121"/>
      <c r="K15" s="121"/>
      <c r="L15" s="122"/>
    </row>
    <row r="16" spans="1:12" ht="5.25" customHeight="1">
      <c r="A16" s="129"/>
      <c r="B16" s="130"/>
      <c r="C16" s="131"/>
      <c r="D16" s="120"/>
      <c r="E16" s="121"/>
      <c r="F16" s="121"/>
      <c r="G16" s="121"/>
      <c r="H16" s="121"/>
      <c r="I16" s="121"/>
      <c r="J16" s="121"/>
      <c r="K16" s="121"/>
      <c r="L16" s="122"/>
    </row>
    <row r="17" spans="1:12" ht="15" customHeight="1">
      <c r="A17" s="54" t="s">
        <v>12</v>
      </c>
      <c r="B17" s="53"/>
      <c r="C17" s="55"/>
      <c r="D17" s="120"/>
      <c r="E17" s="121"/>
      <c r="F17" s="121"/>
      <c r="G17" s="121"/>
      <c r="H17" s="121"/>
      <c r="I17" s="121"/>
      <c r="J17" s="121"/>
      <c r="K17" s="121"/>
      <c r="L17" s="122"/>
    </row>
    <row r="18" spans="1:12" ht="60" customHeight="1">
      <c r="A18" s="129" t="str">
        <f>VLOOKUP($E$8,'Kisi-kisi'!$C$9:$L$15,5)</f>
        <v>·       Membedakan pengertian pertumbuhan dan perkembangan</v>
      </c>
      <c r="B18" s="130"/>
      <c r="C18" s="131"/>
      <c r="D18" s="123"/>
      <c r="E18" s="124"/>
      <c r="F18" s="124"/>
      <c r="G18" s="124"/>
      <c r="H18" s="124"/>
      <c r="I18" s="124"/>
      <c r="J18" s="124"/>
      <c r="K18" s="124"/>
      <c r="L18" s="125"/>
    </row>
    <row r="19" ht="6" customHeight="1"/>
    <row r="20" spans="1:12" ht="15">
      <c r="A20" s="9" t="s">
        <v>47</v>
      </c>
      <c r="B20" s="89"/>
      <c r="C20" s="89"/>
      <c r="D20" s="89"/>
      <c r="E20" s="89"/>
      <c r="F20" s="89"/>
      <c r="G20" s="89"/>
      <c r="H20" s="89"/>
      <c r="I20" s="89"/>
      <c r="J20" s="89"/>
      <c r="K20" s="89"/>
      <c r="L20" s="90"/>
    </row>
    <row r="21" spans="1:12" ht="18" customHeight="1">
      <c r="A21" s="6"/>
      <c r="B21" s="91"/>
      <c r="C21" s="91"/>
      <c r="D21" s="91"/>
      <c r="E21" s="91"/>
      <c r="F21" s="91"/>
      <c r="G21" s="91"/>
      <c r="H21" s="91"/>
      <c r="I21" s="91"/>
      <c r="J21" s="91"/>
      <c r="K21" s="91"/>
      <c r="L21" s="92"/>
    </row>
    <row r="22" spans="1:12" ht="33" customHeight="1">
      <c r="A22" s="4"/>
      <c r="B22" s="93"/>
      <c r="C22" s="93"/>
      <c r="D22" s="93"/>
      <c r="E22" s="93"/>
      <c r="F22" s="93"/>
      <c r="G22" s="93"/>
      <c r="H22" s="93"/>
      <c r="I22" s="93"/>
      <c r="J22" s="93"/>
      <c r="K22" s="93"/>
      <c r="L22" s="94"/>
    </row>
    <row r="23" spans="1:11" ht="6" customHeight="1">
      <c r="A23" s="2"/>
      <c r="B23" s="2"/>
      <c r="C23" s="2"/>
      <c r="D23" s="2"/>
      <c r="E23" s="2"/>
      <c r="F23" s="2"/>
      <c r="G23" s="2"/>
      <c r="H23" s="2"/>
      <c r="I23" s="2"/>
      <c r="J23" s="2"/>
      <c r="K23" s="2"/>
    </row>
    <row r="24" ht="3.75" customHeight="1"/>
    <row r="25" spans="1:12" ht="34.5">
      <c r="A25" s="86" t="s">
        <v>14</v>
      </c>
      <c r="B25" s="87"/>
      <c r="C25" s="87"/>
      <c r="D25" s="87"/>
      <c r="E25" s="87"/>
      <c r="F25" s="87"/>
      <c r="G25" s="87"/>
      <c r="H25" s="87"/>
      <c r="I25" s="87"/>
      <c r="J25" s="87"/>
      <c r="K25" s="87"/>
      <c r="L25" s="88"/>
    </row>
    <row r="26" spans="1:12" ht="15">
      <c r="A26" s="33"/>
      <c r="B26" s="34"/>
      <c r="C26" s="34"/>
      <c r="D26" s="34"/>
      <c r="E26" s="34"/>
      <c r="F26" s="34"/>
      <c r="G26" s="34"/>
      <c r="H26" s="34"/>
      <c r="I26" s="34"/>
      <c r="J26" s="34"/>
      <c r="K26" s="34"/>
      <c r="L26" s="37"/>
    </row>
    <row r="27" spans="1:12" ht="15.75">
      <c r="A27" s="38" t="s">
        <v>5</v>
      </c>
      <c r="B27" s="8" t="s">
        <v>46</v>
      </c>
      <c r="C27" s="3"/>
      <c r="D27" s="3"/>
      <c r="E27" s="3"/>
      <c r="F27" s="1"/>
      <c r="G27" s="7" t="s">
        <v>6</v>
      </c>
      <c r="H27" s="1"/>
      <c r="I27" s="8" t="s">
        <v>57</v>
      </c>
      <c r="J27" s="8"/>
      <c r="K27" s="3"/>
      <c r="L27" s="35"/>
    </row>
    <row r="28" spans="1:12" ht="15.75">
      <c r="A28" s="38" t="s">
        <v>7</v>
      </c>
      <c r="B28" s="8" t="s">
        <v>50</v>
      </c>
      <c r="C28" s="3"/>
      <c r="D28" s="3"/>
      <c r="E28" s="3"/>
      <c r="F28" s="1"/>
      <c r="G28" s="7" t="s">
        <v>8</v>
      </c>
      <c r="H28" s="1"/>
      <c r="I28" s="8" t="s">
        <v>44</v>
      </c>
      <c r="J28" s="8"/>
      <c r="K28" s="3"/>
      <c r="L28" s="35"/>
    </row>
    <row r="29" spans="1:12" ht="15.75">
      <c r="A29" s="38" t="s">
        <v>9</v>
      </c>
      <c r="B29" s="8" t="str">
        <f>'Kisi-kisi'!E4</f>
        <v>: XII/1</v>
      </c>
      <c r="C29" s="3"/>
      <c r="D29" s="3"/>
      <c r="E29" s="3"/>
      <c r="F29" s="3"/>
      <c r="G29" s="7" t="s">
        <v>29</v>
      </c>
      <c r="H29" s="3"/>
      <c r="I29" s="8" t="str">
        <f>'Kisi-kisi'!H2</f>
        <v>: UTS</v>
      </c>
      <c r="J29" s="8"/>
      <c r="K29" s="3"/>
      <c r="L29" s="35"/>
    </row>
    <row r="30" spans="1:12" ht="15">
      <c r="A30" s="39"/>
      <c r="B30" s="40"/>
      <c r="C30" s="40"/>
      <c r="D30" s="40"/>
      <c r="E30" s="40"/>
      <c r="F30" s="40"/>
      <c r="G30" s="40"/>
      <c r="H30" s="40"/>
      <c r="I30" s="40"/>
      <c r="J30" s="40"/>
      <c r="K30" s="40"/>
      <c r="L30" s="5"/>
    </row>
    <row r="31" spans="1:11" ht="7.5" customHeight="1">
      <c r="A31" s="2"/>
      <c r="B31" s="2"/>
      <c r="C31" s="2"/>
      <c r="D31" s="2"/>
      <c r="E31" s="2"/>
      <c r="F31" s="2"/>
      <c r="G31" s="2"/>
      <c r="H31" s="2"/>
      <c r="I31" s="2"/>
      <c r="J31" s="2"/>
      <c r="K31" s="2"/>
    </row>
    <row r="32" spans="1:12" ht="15" customHeight="1">
      <c r="A32" s="111" t="s">
        <v>22</v>
      </c>
      <c r="B32" s="112"/>
      <c r="C32" s="113"/>
      <c r="D32" s="100" t="s">
        <v>15</v>
      </c>
      <c r="E32" s="109">
        <v>2</v>
      </c>
      <c r="F32" s="100" t="s">
        <v>17</v>
      </c>
      <c r="G32" s="106"/>
      <c r="H32" s="106"/>
      <c r="I32" s="102" t="str">
        <f>VLOOKUP($E$8,'Kisi-kisi'!$C$9:$L$15,9)</f>
        <v>biologi sma XI</v>
      </c>
      <c r="J32" s="103"/>
      <c r="K32" s="100" t="s">
        <v>3</v>
      </c>
      <c r="L32" s="98" t="s">
        <v>41</v>
      </c>
    </row>
    <row r="33" spans="1:12" ht="15" customHeight="1">
      <c r="A33" s="95" t="str">
        <f>VLOOKUP($E$8,'Kisi-kisi'!$C$9:$L$15,2)</f>
        <v>1. Melakukan percobaan pertumbuhan dan perkembangan pada tumbuhan.</v>
      </c>
      <c r="B33" s="96"/>
      <c r="C33" s="97"/>
      <c r="D33" s="101"/>
      <c r="E33" s="110"/>
      <c r="F33" s="107"/>
      <c r="G33" s="108"/>
      <c r="H33" s="108"/>
      <c r="I33" s="104"/>
      <c r="J33" s="105"/>
      <c r="K33" s="101"/>
      <c r="L33" s="99"/>
    </row>
    <row r="34" spans="1:12" ht="15.75">
      <c r="A34" s="95"/>
      <c r="B34" s="96"/>
      <c r="C34" s="97"/>
      <c r="D34" s="114" t="s">
        <v>13</v>
      </c>
      <c r="E34" s="115"/>
      <c r="F34" s="115"/>
      <c r="G34" s="115"/>
      <c r="H34" s="115"/>
      <c r="I34" s="115"/>
      <c r="J34" s="115"/>
      <c r="K34" s="115"/>
      <c r="L34" s="116"/>
    </row>
    <row r="35" spans="1:12" ht="22.5" customHeight="1">
      <c r="A35" s="95"/>
      <c r="B35" s="96"/>
      <c r="C35" s="97"/>
      <c r="D35" s="117"/>
      <c r="E35" s="118"/>
      <c r="F35" s="118"/>
      <c r="G35" s="118"/>
      <c r="H35" s="118"/>
      <c r="I35" s="118"/>
      <c r="J35" s="118"/>
      <c r="K35" s="118"/>
      <c r="L35" s="119"/>
    </row>
    <row r="36" spans="1:12" ht="15" customHeight="1">
      <c r="A36" s="126" t="s">
        <v>10</v>
      </c>
      <c r="B36" s="127"/>
      <c r="C36" s="128"/>
      <c r="D36" s="120"/>
      <c r="E36" s="121"/>
      <c r="F36" s="121"/>
      <c r="G36" s="121"/>
      <c r="H36" s="121"/>
      <c r="I36" s="121"/>
      <c r="J36" s="121"/>
      <c r="K36" s="121"/>
      <c r="L36" s="122"/>
    </row>
    <row r="37" spans="1:12" ht="48" customHeight="1">
      <c r="A37" s="95" t="str">
        <f>VLOOKUP($E$8,'Kisi-kisi'!$C$9:$L$15,3)</f>
        <v>1.3.  Mengkomunikasikan hasil percobaan pengaruh faktor luar terhadap pertumbuhan tumbuhan.</v>
      </c>
      <c r="B37" s="96"/>
      <c r="C37" s="97"/>
      <c r="D37" s="120"/>
      <c r="E37" s="121"/>
      <c r="F37" s="121"/>
      <c r="G37" s="121"/>
      <c r="H37" s="121"/>
      <c r="I37" s="121"/>
      <c r="J37" s="121"/>
      <c r="K37" s="121"/>
      <c r="L37" s="122"/>
    </row>
    <row r="38" spans="1:12" ht="15" customHeight="1">
      <c r="A38" s="111" t="s">
        <v>11</v>
      </c>
      <c r="B38" s="112"/>
      <c r="C38" s="113"/>
      <c r="D38" s="120"/>
      <c r="E38" s="121"/>
      <c r="F38" s="121"/>
      <c r="G38" s="121"/>
      <c r="H38" s="121"/>
      <c r="I38" s="121"/>
      <c r="J38" s="121"/>
      <c r="K38" s="121"/>
      <c r="L38" s="122"/>
    </row>
    <row r="39" spans="1:12" ht="15" customHeight="1">
      <c r="A39" s="95" t="str">
        <f>VLOOKUP($E$8,'Kisi-kisi'!$C$9:$L$15,4)</f>
        <v>·       Pertumbuhan dan Perkembangan </v>
      </c>
      <c r="B39" s="96"/>
      <c r="C39" s="97"/>
      <c r="D39" s="120"/>
      <c r="E39" s="121"/>
      <c r="F39" s="121"/>
      <c r="G39" s="121"/>
      <c r="H39" s="121"/>
      <c r="I39" s="121"/>
      <c r="J39" s="121"/>
      <c r="K39" s="121"/>
      <c r="L39" s="122"/>
    </row>
    <row r="40" spans="1:12" ht="15" customHeight="1">
      <c r="A40" s="129"/>
      <c r="B40" s="130"/>
      <c r="C40" s="131"/>
      <c r="D40" s="120"/>
      <c r="E40" s="121"/>
      <c r="F40" s="121"/>
      <c r="G40" s="121"/>
      <c r="H40" s="121"/>
      <c r="I40" s="121"/>
      <c r="J40" s="121"/>
      <c r="K40" s="121"/>
      <c r="L40" s="122"/>
    </row>
    <row r="41" spans="1:12" ht="15" customHeight="1">
      <c r="A41" s="54" t="s">
        <v>12</v>
      </c>
      <c r="B41" s="53"/>
      <c r="C41" s="55"/>
      <c r="D41" s="120"/>
      <c r="E41" s="121"/>
      <c r="F41" s="121"/>
      <c r="G41" s="121"/>
      <c r="H41" s="121"/>
      <c r="I41" s="121"/>
      <c r="J41" s="121"/>
      <c r="K41" s="121"/>
      <c r="L41" s="122"/>
    </row>
    <row r="42" spans="1:12" ht="58.5" customHeight="1">
      <c r="A42" s="129" t="s">
        <v>49</v>
      </c>
      <c r="B42" s="130"/>
      <c r="C42" s="131"/>
      <c r="D42" s="123"/>
      <c r="E42" s="124"/>
      <c r="F42" s="124"/>
      <c r="G42" s="124"/>
      <c r="H42" s="124"/>
      <c r="I42" s="124"/>
      <c r="J42" s="124"/>
      <c r="K42" s="124"/>
      <c r="L42" s="125"/>
    </row>
    <row r="43" ht="6.75" customHeight="1"/>
    <row r="44" spans="1:12" ht="15">
      <c r="A44" s="9" t="s">
        <v>47</v>
      </c>
      <c r="B44" s="89"/>
      <c r="C44" s="89"/>
      <c r="D44" s="89"/>
      <c r="E44" s="89"/>
      <c r="F44" s="89"/>
      <c r="G44" s="89"/>
      <c r="H44" s="89"/>
      <c r="I44" s="89"/>
      <c r="J44" s="89"/>
      <c r="K44" s="89"/>
      <c r="L44" s="90"/>
    </row>
    <row r="45" spans="1:12" ht="30" customHeight="1">
      <c r="A45" s="6"/>
      <c r="B45" s="91"/>
      <c r="C45" s="91"/>
      <c r="D45" s="91"/>
      <c r="E45" s="91"/>
      <c r="F45" s="91"/>
      <c r="G45" s="91"/>
      <c r="H45" s="91"/>
      <c r="I45" s="91"/>
      <c r="J45" s="91"/>
      <c r="K45" s="91"/>
      <c r="L45" s="92"/>
    </row>
    <row r="46" spans="1:12" ht="38.25" customHeight="1">
      <c r="A46" s="4"/>
      <c r="B46" s="93"/>
      <c r="C46" s="93"/>
      <c r="D46" s="93"/>
      <c r="E46" s="93"/>
      <c r="F46" s="93"/>
      <c r="G46" s="93"/>
      <c r="H46" s="93"/>
      <c r="I46" s="93"/>
      <c r="J46" s="93"/>
      <c r="K46" s="93"/>
      <c r="L46" s="94"/>
    </row>
    <row r="47" spans="1:12" ht="15">
      <c r="A47" s="2"/>
      <c r="B47" s="51"/>
      <c r="C47" s="51"/>
      <c r="D47" s="51"/>
      <c r="E47" s="51"/>
      <c r="F47" s="51"/>
      <c r="G47" s="51"/>
      <c r="H47" s="51"/>
      <c r="I47" s="51"/>
      <c r="J47" s="51"/>
      <c r="K47" s="51"/>
      <c r="L47" s="52"/>
    </row>
    <row r="48" spans="2:12" ht="15">
      <c r="B48" s="52"/>
      <c r="C48" s="52"/>
      <c r="D48" s="52"/>
      <c r="E48" s="52"/>
      <c r="F48" s="52"/>
      <c r="G48" s="52"/>
      <c r="H48" s="52"/>
      <c r="I48" s="52"/>
      <c r="J48" s="52"/>
      <c r="K48" s="52"/>
      <c r="L48" s="52"/>
    </row>
    <row r="51" spans="1:12" ht="34.5">
      <c r="A51" s="86" t="s">
        <v>14</v>
      </c>
      <c r="B51" s="87"/>
      <c r="C51" s="87"/>
      <c r="D51" s="87"/>
      <c r="E51" s="87"/>
      <c r="F51" s="87"/>
      <c r="G51" s="87"/>
      <c r="H51" s="87"/>
      <c r="I51" s="87"/>
      <c r="J51" s="87"/>
      <c r="K51" s="87"/>
      <c r="L51" s="88"/>
    </row>
    <row r="52" spans="1:12" ht="15">
      <c r="A52" s="33"/>
      <c r="B52" s="34"/>
      <c r="C52" s="34"/>
      <c r="D52" s="34"/>
      <c r="E52" s="34"/>
      <c r="F52" s="34"/>
      <c r="G52" s="34"/>
      <c r="H52" s="34"/>
      <c r="I52" s="34"/>
      <c r="J52" s="34"/>
      <c r="K52" s="34"/>
      <c r="L52" s="37"/>
    </row>
    <row r="53" spans="1:12" ht="15.75">
      <c r="A53" s="38" t="s">
        <v>5</v>
      </c>
      <c r="B53" s="8" t="s">
        <v>46</v>
      </c>
      <c r="C53" s="3"/>
      <c r="D53" s="3"/>
      <c r="E53" s="3"/>
      <c r="F53" s="1"/>
      <c r="G53" s="7" t="s">
        <v>6</v>
      </c>
      <c r="H53" s="1"/>
      <c r="I53" s="8" t="s">
        <v>56</v>
      </c>
      <c r="J53" s="8"/>
      <c r="K53" s="3"/>
      <c r="L53" s="35"/>
    </row>
    <row r="54" spans="1:12" ht="15.75">
      <c r="A54" s="38" t="s">
        <v>7</v>
      </c>
      <c r="B54" s="8" t="s">
        <v>50</v>
      </c>
      <c r="C54" s="3"/>
      <c r="D54" s="3"/>
      <c r="E54" s="3"/>
      <c r="F54" s="1"/>
      <c r="G54" s="7" t="s">
        <v>8</v>
      </c>
      <c r="H54" s="1"/>
      <c r="I54" s="8" t="s">
        <v>44</v>
      </c>
      <c r="J54" s="8"/>
      <c r="K54" s="3"/>
      <c r="L54" s="35"/>
    </row>
    <row r="55" spans="1:12" ht="15.75">
      <c r="A55" s="38" t="s">
        <v>9</v>
      </c>
      <c r="B55" s="8">
        <f>'Kisi-kisi'!E59</f>
        <v>0</v>
      </c>
      <c r="C55" s="3"/>
      <c r="D55" s="3"/>
      <c r="E55" s="3"/>
      <c r="F55" s="3"/>
      <c r="G55" s="7" t="s">
        <v>29</v>
      </c>
      <c r="H55" s="3"/>
      <c r="I55" s="8">
        <f>'Kisi-kisi'!H57</f>
        <v>0</v>
      </c>
      <c r="J55" s="8"/>
      <c r="K55" s="3"/>
      <c r="L55" s="35"/>
    </row>
    <row r="56" spans="1:12" ht="15">
      <c r="A56" s="39"/>
      <c r="B56" s="40"/>
      <c r="C56" s="40"/>
      <c r="D56" s="40"/>
      <c r="E56" s="40"/>
      <c r="F56" s="40"/>
      <c r="G56" s="40"/>
      <c r="H56" s="40"/>
      <c r="I56" s="40"/>
      <c r="J56" s="40"/>
      <c r="K56" s="40"/>
      <c r="L56" s="5"/>
    </row>
    <row r="57" spans="1:11" ht="15">
      <c r="A57" s="2"/>
      <c r="B57" s="2"/>
      <c r="C57" s="2"/>
      <c r="D57" s="2"/>
      <c r="E57" s="2"/>
      <c r="F57" s="2"/>
      <c r="G57" s="2"/>
      <c r="H57" s="2"/>
      <c r="I57" s="2"/>
      <c r="J57" s="2"/>
      <c r="K57" s="2"/>
    </row>
    <row r="58" spans="1:12" ht="15">
      <c r="A58" s="111" t="s">
        <v>22</v>
      </c>
      <c r="B58" s="112"/>
      <c r="C58" s="113"/>
      <c r="D58" s="100" t="s">
        <v>15</v>
      </c>
      <c r="E58" s="109">
        <v>3</v>
      </c>
      <c r="F58" s="100" t="s">
        <v>17</v>
      </c>
      <c r="G58" s="106"/>
      <c r="H58" s="106"/>
      <c r="I58" s="102" t="str">
        <f>VLOOKUP($E$8,'Kisi-kisi'!$C$9:$L$15,9)</f>
        <v>biologi sma XI</v>
      </c>
      <c r="J58" s="103"/>
      <c r="K58" s="100" t="s">
        <v>3</v>
      </c>
      <c r="L58" s="98" t="str">
        <f>VLOOKUP($E$8,'Kisi-kisi'!$C$9:$L$15,7)</f>
        <v>sedang </v>
      </c>
    </row>
    <row r="59" spans="1:12" ht="15">
      <c r="A59" s="95" t="str">
        <f>VLOOKUP($E$8,'Kisi-kisi'!$C$9:$L$15,2)</f>
        <v>1. Melakukan percobaan pertumbuhan dan perkembangan pada tumbuhan.</v>
      </c>
      <c r="B59" s="96"/>
      <c r="C59" s="97"/>
      <c r="D59" s="101"/>
      <c r="E59" s="110"/>
      <c r="F59" s="107"/>
      <c r="G59" s="108"/>
      <c r="H59" s="108"/>
      <c r="I59" s="104"/>
      <c r="J59" s="105"/>
      <c r="K59" s="101"/>
      <c r="L59" s="99"/>
    </row>
    <row r="60" spans="1:12" ht="15.75">
      <c r="A60" s="95"/>
      <c r="B60" s="96"/>
      <c r="C60" s="97"/>
      <c r="D60" s="114" t="s">
        <v>13</v>
      </c>
      <c r="E60" s="115"/>
      <c r="F60" s="115"/>
      <c r="G60" s="115"/>
      <c r="H60" s="115"/>
      <c r="I60" s="115"/>
      <c r="J60" s="115"/>
      <c r="K60" s="115"/>
      <c r="L60" s="116"/>
    </row>
    <row r="61" spans="1:12" ht="15">
      <c r="A61" s="95"/>
      <c r="B61" s="96"/>
      <c r="C61" s="97"/>
      <c r="D61" s="132" t="s">
        <v>65</v>
      </c>
      <c r="E61" s="118"/>
      <c r="F61" s="118"/>
      <c r="G61" s="118"/>
      <c r="H61" s="118"/>
      <c r="I61" s="118"/>
      <c r="J61" s="118"/>
      <c r="K61" s="118"/>
      <c r="L61" s="119"/>
    </row>
    <row r="62" spans="1:12" ht="15">
      <c r="A62" s="126" t="s">
        <v>10</v>
      </c>
      <c r="B62" s="127"/>
      <c r="C62" s="128"/>
      <c r="D62" s="120"/>
      <c r="E62" s="121"/>
      <c r="F62" s="121"/>
      <c r="G62" s="121"/>
      <c r="H62" s="121"/>
      <c r="I62" s="121"/>
      <c r="J62" s="121"/>
      <c r="K62" s="121"/>
      <c r="L62" s="122"/>
    </row>
    <row r="63" spans="1:12" ht="15">
      <c r="A63" s="95" t="str">
        <f>VLOOKUP($E$8,'Kisi-kisi'!$C$9:$L$15,3)</f>
        <v>1.3.  Mengkomunikasikan hasil percobaan pengaruh faktor luar terhadap pertumbuhan tumbuhan.</v>
      </c>
      <c r="B63" s="96"/>
      <c r="C63" s="97"/>
      <c r="D63" s="120"/>
      <c r="E63" s="121"/>
      <c r="F63" s="121"/>
      <c r="G63" s="121"/>
      <c r="H63" s="121"/>
      <c r="I63" s="121"/>
      <c r="J63" s="121"/>
      <c r="K63" s="121"/>
      <c r="L63" s="122"/>
    </row>
    <row r="64" spans="1:12" ht="15">
      <c r="A64" s="111" t="s">
        <v>11</v>
      </c>
      <c r="B64" s="112"/>
      <c r="C64" s="113"/>
      <c r="D64" s="120"/>
      <c r="E64" s="121"/>
      <c r="F64" s="121"/>
      <c r="G64" s="121"/>
      <c r="H64" s="121"/>
      <c r="I64" s="121"/>
      <c r="J64" s="121"/>
      <c r="K64" s="121"/>
      <c r="L64" s="122"/>
    </row>
    <row r="65" spans="1:12" ht="15">
      <c r="A65" s="95" t="str">
        <f>VLOOKUP($E$8,'Kisi-kisi'!$C$9:$L$15,4)</f>
        <v>·       Pertumbuhan dan Perkembangan </v>
      </c>
      <c r="B65" s="96"/>
      <c r="C65" s="97"/>
      <c r="D65" s="120"/>
      <c r="E65" s="121"/>
      <c r="F65" s="121"/>
      <c r="G65" s="121"/>
      <c r="H65" s="121"/>
      <c r="I65" s="121"/>
      <c r="J65" s="121"/>
      <c r="K65" s="121"/>
      <c r="L65" s="122"/>
    </row>
    <row r="66" spans="1:12" ht="15">
      <c r="A66" s="129"/>
      <c r="B66" s="130"/>
      <c r="C66" s="131"/>
      <c r="D66" s="120"/>
      <c r="E66" s="121"/>
      <c r="F66" s="121"/>
      <c r="G66" s="121"/>
      <c r="H66" s="121"/>
      <c r="I66" s="121"/>
      <c r="J66" s="121"/>
      <c r="K66" s="121"/>
      <c r="L66" s="122"/>
    </row>
    <row r="67" spans="1:12" ht="15">
      <c r="A67" s="54" t="s">
        <v>12</v>
      </c>
      <c r="B67" s="53"/>
      <c r="C67" s="55"/>
      <c r="D67" s="120"/>
      <c r="E67" s="121"/>
      <c r="F67" s="121"/>
      <c r="G67" s="121"/>
      <c r="H67" s="121"/>
      <c r="I67" s="121"/>
      <c r="J67" s="121"/>
      <c r="K67" s="121"/>
      <c r="L67" s="122"/>
    </row>
    <row r="68" spans="1:12" ht="15">
      <c r="A68" s="129" t="str">
        <f>VLOOKUP($E$8,'Kisi-kisi'!$C$9:$L$15,5)</f>
        <v>·       Membedakan pengertian pertumbuhan dan perkembangan</v>
      </c>
      <c r="B68" s="130"/>
      <c r="C68" s="131"/>
      <c r="D68" s="123"/>
      <c r="E68" s="124"/>
      <c r="F68" s="124"/>
      <c r="G68" s="124"/>
      <c r="H68" s="124"/>
      <c r="I68" s="124"/>
      <c r="J68" s="124"/>
      <c r="K68" s="124"/>
      <c r="L68" s="125"/>
    </row>
    <row r="70" spans="1:12" ht="15">
      <c r="A70" s="9" t="s">
        <v>47</v>
      </c>
      <c r="B70" s="89" t="s">
        <v>58</v>
      </c>
      <c r="C70" s="89"/>
      <c r="D70" s="89"/>
      <c r="E70" s="89"/>
      <c r="F70" s="89"/>
      <c r="G70" s="89"/>
      <c r="H70" s="89"/>
      <c r="I70" s="89"/>
      <c r="J70" s="89"/>
      <c r="K70" s="89"/>
      <c r="L70" s="90"/>
    </row>
    <row r="71" spans="1:12" ht="15">
      <c r="A71" s="6"/>
      <c r="B71" s="91"/>
      <c r="C71" s="91"/>
      <c r="D71" s="91"/>
      <c r="E71" s="91"/>
      <c r="F71" s="91"/>
      <c r="G71" s="91"/>
      <c r="H71" s="91"/>
      <c r="I71" s="91"/>
      <c r="J71" s="91"/>
      <c r="K71" s="91"/>
      <c r="L71" s="92"/>
    </row>
    <row r="72" spans="1:12" ht="15">
      <c r="A72" s="4"/>
      <c r="B72" s="93"/>
      <c r="C72" s="93"/>
      <c r="D72" s="93"/>
      <c r="E72" s="93"/>
      <c r="F72" s="93"/>
      <c r="G72" s="93"/>
      <c r="H72" s="93"/>
      <c r="I72" s="93"/>
      <c r="J72" s="93"/>
      <c r="K72" s="93"/>
      <c r="L72" s="94"/>
    </row>
    <row r="73" spans="1:11" ht="15">
      <c r="A73" s="2"/>
      <c r="B73" s="2"/>
      <c r="C73" s="2"/>
      <c r="D73" s="2"/>
      <c r="E73" s="2"/>
      <c r="F73" s="2"/>
      <c r="G73" s="2"/>
      <c r="H73" s="2"/>
      <c r="I73" s="2"/>
      <c r="J73" s="2"/>
      <c r="K73" s="2"/>
    </row>
    <row r="75" spans="1:12" ht="34.5">
      <c r="A75" s="86" t="s">
        <v>14</v>
      </c>
      <c r="B75" s="87"/>
      <c r="C75" s="87"/>
      <c r="D75" s="87"/>
      <c r="E75" s="87"/>
      <c r="F75" s="87"/>
      <c r="G75" s="87"/>
      <c r="H75" s="87"/>
      <c r="I75" s="87"/>
      <c r="J75" s="87"/>
      <c r="K75" s="87"/>
      <c r="L75" s="88"/>
    </row>
    <row r="76" spans="1:12" ht="15">
      <c r="A76" s="33"/>
      <c r="B76" s="34"/>
      <c r="C76" s="34"/>
      <c r="D76" s="34"/>
      <c r="E76" s="34"/>
      <c r="F76" s="34"/>
      <c r="G76" s="34"/>
      <c r="H76" s="34"/>
      <c r="I76" s="34"/>
      <c r="J76" s="34"/>
      <c r="K76" s="34"/>
      <c r="L76" s="37"/>
    </row>
    <row r="77" spans="1:12" ht="15.75">
      <c r="A77" s="38" t="s">
        <v>5</v>
      </c>
      <c r="B77" s="8" t="s">
        <v>46</v>
      </c>
      <c r="C77" s="3"/>
      <c r="D77" s="3"/>
      <c r="E77" s="3"/>
      <c r="F77" s="1"/>
      <c r="G77" s="7" t="s">
        <v>6</v>
      </c>
      <c r="H77" s="1"/>
      <c r="I77" s="8" t="s">
        <v>56</v>
      </c>
      <c r="J77" s="8"/>
      <c r="K77" s="3"/>
      <c r="L77" s="35"/>
    </row>
    <row r="78" spans="1:12" ht="15.75">
      <c r="A78" s="38" t="s">
        <v>7</v>
      </c>
      <c r="B78" s="8" t="s">
        <v>50</v>
      </c>
      <c r="C78" s="3"/>
      <c r="D78" s="3"/>
      <c r="E78" s="3"/>
      <c r="F78" s="1"/>
      <c r="G78" s="7" t="s">
        <v>8</v>
      </c>
      <c r="H78" s="1"/>
      <c r="I78" s="8" t="s">
        <v>44</v>
      </c>
      <c r="J78" s="8"/>
      <c r="K78" s="3"/>
      <c r="L78" s="35"/>
    </row>
    <row r="79" spans="1:12" ht="15.75">
      <c r="A79" s="38" t="s">
        <v>9</v>
      </c>
      <c r="B79" s="8">
        <f>'Kisi-kisi'!E83</f>
        <v>0</v>
      </c>
      <c r="C79" s="3"/>
      <c r="D79" s="3"/>
      <c r="E79" s="3"/>
      <c r="F79" s="3"/>
      <c r="G79" s="7" t="s">
        <v>29</v>
      </c>
      <c r="H79" s="3"/>
      <c r="I79" s="8">
        <f>'Kisi-kisi'!H81</f>
        <v>0</v>
      </c>
      <c r="J79" s="8"/>
      <c r="K79" s="3"/>
      <c r="L79" s="35"/>
    </row>
    <row r="80" spans="1:12" ht="15">
      <c r="A80" s="39"/>
      <c r="B80" s="40"/>
      <c r="C80" s="40"/>
      <c r="D80" s="40"/>
      <c r="E80" s="40"/>
      <c r="F80" s="40"/>
      <c r="G80" s="40"/>
      <c r="H80" s="40"/>
      <c r="I80" s="40"/>
      <c r="J80" s="40"/>
      <c r="K80" s="40"/>
      <c r="L80" s="5"/>
    </row>
    <row r="81" spans="1:11" ht="15">
      <c r="A81" s="2"/>
      <c r="B81" s="2"/>
      <c r="C81" s="2"/>
      <c r="D81" s="2"/>
      <c r="E81" s="2"/>
      <c r="F81" s="2"/>
      <c r="G81" s="2"/>
      <c r="H81" s="2"/>
      <c r="I81" s="2"/>
      <c r="J81" s="2"/>
      <c r="K81" s="2"/>
    </row>
    <row r="82" spans="1:12" ht="15">
      <c r="A82" s="111" t="s">
        <v>22</v>
      </c>
      <c r="B82" s="112"/>
      <c r="C82" s="113"/>
      <c r="D82" s="100" t="s">
        <v>15</v>
      </c>
      <c r="E82" s="109">
        <v>4</v>
      </c>
      <c r="F82" s="100" t="s">
        <v>17</v>
      </c>
      <c r="G82" s="106"/>
      <c r="H82" s="106"/>
      <c r="I82" s="102" t="str">
        <f>VLOOKUP($E$8,'Kisi-kisi'!$C$9:$L$15,9)</f>
        <v>biologi sma XI</v>
      </c>
      <c r="J82" s="103"/>
      <c r="K82" s="100" t="s">
        <v>3</v>
      </c>
      <c r="L82" s="98" t="str">
        <f>VLOOKUP($E$8,'Kisi-kisi'!$C$9:$L$15,7)</f>
        <v>sedang </v>
      </c>
    </row>
    <row r="83" spans="1:12" ht="15">
      <c r="A83" s="95" t="str">
        <f>VLOOKUP($E$8,'Kisi-kisi'!$C$9:$L$15,2)</f>
        <v>1. Melakukan percobaan pertumbuhan dan perkembangan pada tumbuhan.</v>
      </c>
      <c r="B83" s="96"/>
      <c r="C83" s="97"/>
      <c r="D83" s="101"/>
      <c r="E83" s="110"/>
      <c r="F83" s="107"/>
      <c r="G83" s="108"/>
      <c r="H83" s="108"/>
      <c r="I83" s="104"/>
      <c r="J83" s="105"/>
      <c r="K83" s="101"/>
      <c r="L83" s="99"/>
    </row>
    <row r="84" spans="1:12" ht="15.75">
      <c r="A84" s="95"/>
      <c r="B84" s="96"/>
      <c r="C84" s="97"/>
      <c r="D84" s="114" t="s">
        <v>13</v>
      </c>
      <c r="E84" s="115"/>
      <c r="F84" s="115"/>
      <c r="G84" s="115"/>
      <c r="H84" s="115"/>
      <c r="I84" s="115"/>
      <c r="J84" s="115"/>
      <c r="K84" s="115"/>
      <c r="L84" s="116"/>
    </row>
    <row r="85" spans="1:12" ht="15">
      <c r="A85" s="95"/>
      <c r="B85" s="96"/>
      <c r="C85" s="97"/>
      <c r="D85" s="132" t="s">
        <v>66</v>
      </c>
      <c r="E85" s="118"/>
      <c r="F85" s="118"/>
      <c r="G85" s="118"/>
      <c r="H85" s="118"/>
      <c r="I85" s="118"/>
      <c r="J85" s="118"/>
      <c r="K85" s="118"/>
      <c r="L85" s="119"/>
    </row>
    <row r="86" spans="1:12" ht="15">
      <c r="A86" s="126" t="s">
        <v>10</v>
      </c>
      <c r="B86" s="127"/>
      <c r="C86" s="128"/>
      <c r="D86" s="120"/>
      <c r="E86" s="121"/>
      <c r="F86" s="121"/>
      <c r="G86" s="121"/>
      <c r="H86" s="121"/>
      <c r="I86" s="121"/>
      <c r="J86" s="121"/>
      <c r="K86" s="121"/>
      <c r="L86" s="122"/>
    </row>
    <row r="87" spans="1:12" ht="15">
      <c r="A87" s="95" t="str">
        <f>VLOOKUP($E$8,'Kisi-kisi'!$C$9:$L$15,3)</f>
        <v>1.3.  Mengkomunikasikan hasil percobaan pengaruh faktor luar terhadap pertumbuhan tumbuhan.</v>
      </c>
      <c r="B87" s="96"/>
      <c r="C87" s="97"/>
      <c r="D87" s="120"/>
      <c r="E87" s="121"/>
      <c r="F87" s="121"/>
      <c r="G87" s="121"/>
      <c r="H87" s="121"/>
      <c r="I87" s="121"/>
      <c r="J87" s="121"/>
      <c r="K87" s="121"/>
      <c r="L87" s="122"/>
    </row>
    <row r="88" spans="1:12" ht="15">
      <c r="A88" s="111" t="s">
        <v>11</v>
      </c>
      <c r="B88" s="112"/>
      <c r="C88" s="113"/>
      <c r="D88" s="120"/>
      <c r="E88" s="121"/>
      <c r="F88" s="121"/>
      <c r="G88" s="121"/>
      <c r="H88" s="121"/>
      <c r="I88" s="121"/>
      <c r="J88" s="121"/>
      <c r="K88" s="121"/>
      <c r="L88" s="122"/>
    </row>
    <row r="89" spans="1:12" ht="15">
      <c r="A89" s="95" t="str">
        <f>VLOOKUP($E$8,'Kisi-kisi'!$C$9:$L$15,4)</f>
        <v>·       Pertumbuhan dan Perkembangan </v>
      </c>
      <c r="B89" s="96"/>
      <c r="C89" s="97"/>
      <c r="D89" s="120"/>
      <c r="E89" s="121"/>
      <c r="F89" s="121"/>
      <c r="G89" s="121"/>
      <c r="H89" s="121"/>
      <c r="I89" s="121"/>
      <c r="J89" s="121"/>
      <c r="K89" s="121"/>
      <c r="L89" s="122"/>
    </row>
    <row r="90" spans="1:12" ht="15">
      <c r="A90" s="129"/>
      <c r="B90" s="130"/>
      <c r="C90" s="131"/>
      <c r="D90" s="120"/>
      <c r="E90" s="121"/>
      <c r="F90" s="121"/>
      <c r="G90" s="121"/>
      <c r="H90" s="121"/>
      <c r="I90" s="121"/>
      <c r="J90" s="121"/>
      <c r="K90" s="121"/>
      <c r="L90" s="122"/>
    </row>
    <row r="91" spans="1:12" ht="15">
      <c r="A91" s="54" t="s">
        <v>12</v>
      </c>
      <c r="B91" s="53"/>
      <c r="C91" s="55"/>
      <c r="D91" s="120"/>
      <c r="E91" s="121"/>
      <c r="F91" s="121"/>
      <c r="G91" s="121"/>
      <c r="H91" s="121"/>
      <c r="I91" s="121"/>
      <c r="J91" s="121"/>
      <c r="K91" s="121"/>
      <c r="L91" s="122"/>
    </row>
    <row r="92" spans="1:12" ht="15">
      <c r="A92" s="129" t="str">
        <f>VLOOKUP($E$8,'Kisi-kisi'!$C$9:$L$15,5)</f>
        <v>·       Membedakan pengertian pertumbuhan dan perkembangan</v>
      </c>
      <c r="B92" s="130"/>
      <c r="C92" s="131"/>
      <c r="D92" s="123"/>
      <c r="E92" s="124"/>
      <c r="F92" s="124"/>
      <c r="G92" s="124"/>
      <c r="H92" s="124"/>
      <c r="I92" s="124"/>
      <c r="J92" s="124"/>
      <c r="K92" s="124"/>
      <c r="L92" s="125"/>
    </row>
    <row r="94" spans="1:12" ht="15">
      <c r="A94" s="9" t="s">
        <v>47</v>
      </c>
      <c r="B94" s="89" t="s">
        <v>59</v>
      </c>
      <c r="C94" s="89"/>
      <c r="D94" s="89"/>
      <c r="E94" s="89"/>
      <c r="F94" s="89"/>
      <c r="G94" s="89"/>
      <c r="H94" s="89"/>
      <c r="I94" s="89"/>
      <c r="J94" s="89"/>
      <c r="K94" s="89"/>
      <c r="L94" s="90"/>
    </row>
    <row r="95" spans="1:12" ht="15">
      <c r="A95" s="6"/>
      <c r="B95" s="91"/>
      <c r="C95" s="91"/>
      <c r="D95" s="91"/>
      <c r="E95" s="91"/>
      <c r="F95" s="91"/>
      <c r="G95" s="91"/>
      <c r="H95" s="91"/>
      <c r="I95" s="91"/>
      <c r="J95" s="91"/>
      <c r="K95" s="91"/>
      <c r="L95" s="92"/>
    </row>
    <row r="96" spans="1:12" ht="15">
      <c r="A96" s="4"/>
      <c r="B96" s="93"/>
      <c r="C96" s="93"/>
      <c r="D96" s="93"/>
      <c r="E96" s="93"/>
      <c r="F96" s="93"/>
      <c r="G96" s="93"/>
      <c r="H96" s="93"/>
      <c r="I96" s="93"/>
      <c r="J96" s="93"/>
      <c r="K96" s="93"/>
      <c r="L96" s="94"/>
    </row>
    <row r="97" spans="1:11" ht="15">
      <c r="A97" s="2"/>
      <c r="B97" s="2"/>
      <c r="C97" s="2"/>
      <c r="D97" s="2"/>
      <c r="E97" s="2"/>
      <c r="F97" s="2"/>
      <c r="G97" s="2"/>
      <c r="H97" s="2"/>
      <c r="I97" s="2"/>
      <c r="J97" s="2"/>
      <c r="K97" s="2"/>
    </row>
    <row r="110" spans="1:12" ht="34.5">
      <c r="A110" s="86" t="s">
        <v>14</v>
      </c>
      <c r="B110" s="87"/>
      <c r="C110" s="87"/>
      <c r="D110" s="87"/>
      <c r="E110" s="87"/>
      <c r="F110" s="87"/>
      <c r="G110" s="87"/>
      <c r="H110" s="87"/>
      <c r="I110" s="87"/>
      <c r="J110" s="87"/>
      <c r="K110" s="87"/>
      <c r="L110" s="88"/>
    </row>
    <row r="111" spans="1:12" ht="15">
      <c r="A111" s="33"/>
      <c r="B111" s="34"/>
      <c r="C111" s="34"/>
      <c r="D111" s="34"/>
      <c r="E111" s="34"/>
      <c r="F111" s="34"/>
      <c r="G111" s="34"/>
      <c r="H111" s="34"/>
      <c r="I111" s="34"/>
      <c r="J111" s="34"/>
      <c r="K111" s="34"/>
      <c r="L111" s="37"/>
    </row>
    <row r="112" spans="1:12" ht="15.75">
      <c r="A112" s="38" t="s">
        <v>5</v>
      </c>
      <c r="B112" s="8" t="s">
        <v>46</v>
      </c>
      <c r="C112" s="3"/>
      <c r="D112" s="3"/>
      <c r="E112" s="3"/>
      <c r="F112" s="1"/>
      <c r="G112" s="7" t="s">
        <v>6</v>
      </c>
      <c r="H112" s="1"/>
      <c r="I112" s="8" t="s">
        <v>56</v>
      </c>
      <c r="J112" s="8"/>
      <c r="K112" s="3"/>
      <c r="L112" s="35"/>
    </row>
    <row r="113" spans="1:12" ht="15.75">
      <c r="A113" s="38" t="s">
        <v>7</v>
      </c>
      <c r="B113" s="8" t="s">
        <v>50</v>
      </c>
      <c r="C113" s="3"/>
      <c r="D113" s="3"/>
      <c r="E113" s="3"/>
      <c r="F113" s="1"/>
      <c r="G113" s="7" t="s">
        <v>8</v>
      </c>
      <c r="H113" s="1"/>
      <c r="I113" s="8" t="s">
        <v>44</v>
      </c>
      <c r="J113" s="8"/>
      <c r="K113" s="3"/>
      <c r="L113" s="35"/>
    </row>
    <row r="114" spans="1:12" ht="15.75">
      <c r="A114" s="38" t="s">
        <v>9</v>
      </c>
      <c r="B114" s="8">
        <f>'Kisi-kisi'!E118</f>
        <v>0</v>
      </c>
      <c r="C114" s="3"/>
      <c r="D114" s="3"/>
      <c r="E114" s="3"/>
      <c r="F114" s="3"/>
      <c r="G114" s="7" t="s">
        <v>29</v>
      </c>
      <c r="H114" s="3"/>
      <c r="I114" s="8">
        <f>'Kisi-kisi'!H116</f>
        <v>0</v>
      </c>
      <c r="J114" s="8"/>
      <c r="K114" s="3"/>
      <c r="L114" s="35"/>
    </row>
    <row r="115" spans="1:12" ht="15">
      <c r="A115" s="39"/>
      <c r="B115" s="40"/>
      <c r="C115" s="40"/>
      <c r="D115" s="40"/>
      <c r="E115" s="40"/>
      <c r="F115" s="40"/>
      <c r="G115" s="40"/>
      <c r="H115" s="40"/>
      <c r="I115" s="40"/>
      <c r="J115" s="40"/>
      <c r="K115" s="40"/>
      <c r="L115" s="5"/>
    </row>
    <row r="116" spans="1:11" ht="15">
      <c r="A116" s="2"/>
      <c r="B116" s="2"/>
      <c r="C116" s="2"/>
      <c r="D116" s="2"/>
      <c r="E116" s="2"/>
      <c r="F116" s="2"/>
      <c r="G116" s="2"/>
      <c r="H116" s="2"/>
      <c r="I116" s="2"/>
      <c r="J116" s="2"/>
      <c r="K116" s="2"/>
    </row>
    <row r="117" spans="1:12" ht="15">
      <c r="A117" s="111" t="s">
        <v>22</v>
      </c>
      <c r="B117" s="112"/>
      <c r="C117" s="113"/>
      <c r="D117" s="100" t="s">
        <v>15</v>
      </c>
      <c r="E117" s="109">
        <v>5</v>
      </c>
      <c r="F117" s="100" t="s">
        <v>17</v>
      </c>
      <c r="G117" s="106"/>
      <c r="H117" s="106"/>
      <c r="I117" s="102" t="str">
        <f>VLOOKUP($E$8,'Kisi-kisi'!$C$9:$L$15,9)</f>
        <v>biologi sma XI</v>
      </c>
      <c r="J117" s="103"/>
      <c r="K117" s="100" t="s">
        <v>3</v>
      </c>
      <c r="L117" s="98" t="str">
        <f>VLOOKUP($E$8,'Kisi-kisi'!$C$9:$L$15,7)</f>
        <v>sedang </v>
      </c>
    </row>
    <row r="118" spans="1:12" ht="15">
      <c r="A118" s="95" t="str">
        <f>VLOOKUP($E$8,'Kisi-kisi'!$C$9:$L$15,2)</f>
        <v>1. Melakukan percobaan pertumbuhan dan perkembangan pada tumbuhan.</v>
      </c>
      <c r="B118" s="96"/>
      <c r="C118" s="97"/>
      <c r="D118" s="101"/>
      <c r="E118" s="110"/>
      <c r="F118" s="107"/>
      <c r="G118" s="108"/>
      <c r="H118" s="108"/>
      <c r="I118" s="104"/>
      <c r="J118" s="105"/>
      <c r="K118" s="101"/>
      <c r="L118" s="99"/>
    </row>
    <row r="119" spans="1:12" ht="15.75">
      <c r="A119" s="95"/>
      <c r="B119" s="96"/>
      <c r="C119" s="97"/>
      <c r="D119" s="114" t="s">
        <v>13</v>
      </c>
      <c r="E119" s="115"/>
      <c r="F119" s="115"/>
      <c r="G119" s="115"/>
      <c r="H119" s="115"/>
      <c r="I119" s="115"/>
      <c r="J119" s="115"/>
      <c r="K119" s="115"/>
      <c r="L119" s="116"/>
    </row>
    <row r="120" spans="1:12" ht="15">
      <c r="A120" s="95"/>
      <c r="B120" s="96"/>
      <c r="C120" s="97"/>
      <c r="D120" s="132" t="s">
        <v>67</v>
      </c>
      <c r="E120" s="118"/>
      <c r="F120" s="118"/>
      <c r="G120" s="118"/>
      <c r="H120" s="118"/>
      <c r="I120" s="118"/>
      <c r="J120" s="118"/>
      <c r="K120" s="118"/>
      <c r="L120" s="119"/>
    </row>
    <row r="121" spans="1:12" ht="15">
      <c r="A121" s="126" t="s">
        <v>10</v>
      </c>
      <c r="B121" s="127"/>
      <c r="C121" s="128"/>
      <c r="D121" s="120"/>
      <c r="E121" s="121"/>
      <c r="F121" s="121"/>
      <c r="G121" s="121"/>
      <c r="H121" s="121"/>
      <c r="I121" s="121"/>
      <c r="J121" s="121"/>
      <c r="K121" s="121"/>
      <c r="L121" s="122"/>
    </row>
    <row r="122" spans="1:12" ht="15">
      <c r="A122" s="95" t="str">
        <f>VLOOKUP($E$8,'Kisi-kisi'!$C$9:$L$15,3)</f>
        <v>1.3.  Mengkomunikasikan hasil percobaan pengaruh faktor luar terhadap pertumbuhan tumbuhan.</v>
      </c>
      <c r="B122" s="96"/>
      <c r="C122" s="97"/>
      <c r="D122" s="120"/>
      <c r="E122" s="121"/>
      <c r="F122" s="121"/>
      <c r="G122" s="121"/>
      <c r="H122" s="121"/>
      <c r="I122" s="121"/>
      <c r="J122" s="121"/>
      <c r="K122" s="121"/>
      <c r="L122" s="122"/>
    </row>
    <row r="123" spans="1:12" ht="15">
      <c r="A123" s="111" t="s">
        <v>11</v>
      </c>
      <c r="B123" s="112"/>
      <c r="C123" s="113"/>
      <c r="D123" s="120"/>
      <c r="E123" s="121"/>
      <c r="F123" s="121"/>
      <c r="G123" s="121"/>
      <c r="H123" s="121"/>
      <c r="I123" s="121"/>
      <c r="J123" s="121"/>
      <c r="K123" s="121"/>
      <c r="L123" s="122"/>
    </row>
    <row r="124" spans="1:12" ht="15">
      <c r="A124" s="95" t="str">
        <f>VLOOKUP($E$8,'Kisi-kisi'!$C$9:$L$15,4)</f>
        <v>·       Pertumbuhan dan Perkembangan </v>
      </c>
      <c r="B124" s="96"/>
      <c r="C124" s="97"/>
      <c r="D124" s="120"/>
      <c r="E124" s="121"/>
      <c r="F124" s="121"/>
      <c r="G124" s="121"/>
      <c r="H124" s="121"/>
      <c r="I124" s="121"/>
      <c r="J124" s="121"/>
      <c r="K124" s="121"/>
      <c r="L124" s="122"/>
    </row>
    <row r="125" spans="1:12" ht="15">
      <c r="A125" s="129"/>
      <c r="B125" s="130"/>
      <c r="C125" s="131"/>
      <c r="D125" s="120"/>
      <c r="E125" s="121"/>
      <c r="F125" s="121"/>
      <c r="G125" s="121"/>
      <c r="H125" s="121"/>
      <c r="I125" s="121"/>
      <c r="J125" s="121"/>
      <c r="K125" s="121"/>
      <c r="L125" s="122"/>
    </row>
    <row r="126" spans="1:12" ht="15">
      <c r="A126" s="54" t="s">
        <v>12</v>
      </c>
      <c r="B126" s="53"/>
      <c r="C126" s="55"/>
      <c r="D126" s="120"/>
      <c r="E126" s="121"/>
      <c r="F126" s="121"/>
      <c r="G126" s="121"/>
      <c r="H126" s="121"/>
      <c r="I126" s="121"/>
      <c r="J126" s="121"/>
      <c r="K126" s="121"/>
      <c r="L126" s="122"/>
    </row>
    <row r="127" spans="1:12" ht="15">
      <c r="A127" s="129" t="str">
        <f>VLOOKUP($E$8,'Kisi-kisi'!$C$9:$L$15,5)</f>
        <v>·       Membedakan pengertian pertumbuhan dan perkembangan</v>
      </c>
      <c r="B127" s="130"/>
      <c r="C127" s="131"/>
      <c r="D127" s="123"/>
      <c r="E127" s="124"/>
      <c r="F127" s="124"/>
      <c r="G127" s="124"/>
      <c r="H127" s="124"/>
      <c r="I127" s="124"/>
      <c r="J127" s="124"/>
      <c r="K127" s="124"/>
      <c r="L127" s="125"/>
    </row>
    <row r="129" spans="1:12" ht="15">
      <c r="A129" s="9" t="s">
        <v>47</v>
      </c>
      <c r="B129" s="89" t="s">
        <v>60</v>
      </c>
      <c r="C129" s="89"/>
      <c r="D129" s="89"/>
      <c r="E129" s="89"/>
      <c r="F129" s="89"/>
      <c r="G129" s="89"/>
      <c r="H129" s="89"/>
      <c r="I129" s="89"/>
      <c r="J129" s="89"/>
      <c r="K129" s="89"/>
      <c r="L129" s="90"/>
    </row>
    <row r="130" spans="1:12" ht="15">
      <c r="A130" s="6"/>
      <c r="B130" s="91"/>
      <c r="C130" s="91"/>
      <c r="D130" s="91"/>
      <c r="E130" s="91"/>
      <c r="F130" s="91"/>
      <c r="G130" s="91"/>
      <c r="H130" s="91"/>
      <c r="I130" s="91"/>
      <c r="J130" s="91"/>
      <c r="K130" s="91"/>
      <c r="L130" s="92"/>
    </row>
    <row r="131" spans="1:12" ht="20.25" customHeight="1">
      <c r="A131" s="4"/>
      <c r="B131" s="93"/>
      <c r="C131" s="93"/>
      <c r="D131" s="93"/>
      <c r="E131" s="93"/>
      <c r="F131" s="93"/>
      <c r="G131" s="93"/>
      <c r="H131" s="93"/>
      <c r="I131" s="93"/>
      <c r="J131" s="93"/>
      <c r="K131" s="93"/>
      <c r="L131" s="94"/>
    </row>
    <row r="132" spans="1:11" ht="15">
      <c r="A132" s="2"/>
      <c r="B132" s="2"/>
      <c r="C132" s="2"/>
      <c r="D132" s="2"/>
      <c r="E132" s="2"/>
      <c r="F132" s="2"/>
      <c r="G132" s="2"/>
      <c r="H132" s="2"/>
      <c r="I132" s="2"/>
      <c r="J132" s="2"/>
      <c r="K132" s="2"/>
    </row>
    <row r="134" spans="1:12" ht="34.5">
      <c r="A134" s="86" t="s">
        <v>14</v>
      </c>
      <c r="B134" s="87"/>
      <c r="C134" s="87"/>
      <c r="D134" s="87"/>
      <c r="E134" s="87"/>
      <c r="F134" s="87"/>
      <c r="G134" s="87"/>
      <c r="H134" s="87"/>
      <c r="I134" s="87"/>
      <c r="J134" s="87"/>
      <c r="K134" s="87"/>
      <c r="L134" s="88"/>
    </row>
    <row r="135" spans="1:12" ht="15">
      <c r="A135" s="33"/>
      <c r="B135" s="34"/>
      <c r="C135" s="34"/>
      <c r="D135" s="34"/>
      <c r="E135" s="34"/>
      <c r="F135" s="34"/>
      <c r="G135" s="34"/>
      <c r="H135" s="34"/>
      <c r="I135" s="34"/>
      <c r="J135" s="34"/>
      <c r="K135" s="34"/>
      <c r="L135" s="37"/>
    </row>
    <row r="136" spans="1:12" ht="15.75">
      <c r="A136" s="38" t="s">
        <v>5</v>
      </c>
      <c r="B136" s="8" t="s">
        <v>46</v>
      </c>
      <c r="C136" s="3"/>
      <c r="D136" s="3"/>
      <c r="E136" s="3"/>
      <c r="F136" s="1"/>
      <c r="G136" s="7" t="s">
        <v>6</v>
      </c>
      <c r="H136" s="1"/>
      <c r="I136" s="8" t="s">
        <v>56</v>
      </c>
      <c r="J136" s="8"/>
      <c r="K136" s="3"/>
      <c r="L136" s="35"/>
    </row>
    <row r="137" spans="1:12" ht="15.75">
      <c r="A137" s="38" t="s">
        <v>7</v>
      </c>
      <c r="B137" s="8" t="s">
        <v>50</v>
      </c>
      <c r="C137" s="3"/>
      <c r="D137" s="3"/>
      <c r="E137" s="3"/>
      <c r="F137" s="1"/>
      <c r="G137" s="7" t="s">
        <v>8</v>
      </c>
      <c r="H137" s="1"/>
      <c r="I137" s="8" t="s">
        <v>44</v>
      </c>
      <c r="J137" s="8"/>
      <c r="K137" s="3"/>
      <c r="L137" s="35"/>
    </row>
    <row r="138" spans="1:12" ht="12.75" customHeight="1">
      <c r="A138" s="38" t="s">
        <v>9</v>
      </c>
      <c r="B138" s="8">
        <f>'Kisi-kisi'!E142</f>
        <v>0</v>
      </c>
      <c r="C138" s="3"/>
      <c r="D138" s="3"/>
      <c r="E138" s="3"/>
      <c r="F138" s="3"/>
      <c r="G138" s="7" t="s">
        <v>29</v>
      </c>
      <c r="H138" s="3"/>
      <c r="I138" s="8">
        <f>'Kisi-kisi'!H140</f>
        <v>0</v>
      </c>
      <c r="J138" s="8"/>
      <c r="K138" s="3"/>
      <c r="L138" s="35"/>
    </row>
    <row r="139" spans="1:12" ht="15" hidden="1">
      <c r="A139" s="39"/>
      <c r="B139" s="40"/>
      <c r="C139" s="40"/>
      <c r="D139" s="40"/>
      <c r="E139" s="40"/>
      <c r="F139" s="40"/>
      <c r="G139" s="40"/>
      <c r="H139" s="40"/>
      <c r="I139" s="40"/>
      <c r="J139" s="40"/>
      <c r="K139" s="40"/>
      <c r="L139" s="5"/>
    </row>
    <row r="140" spans="1:11" ht="15" hidden="1">
      <c r="A140" s="2"/>
      <c r="B140" s="2"/>
      <c r="C140" s="2"/>
      <c r="D140" s="2"/>
      <c r="E140" s="2"/>
      <c r="F140" s="2"/>
      <c r="G140" s="2"/>
      <c r="H140" s="2"/>
      <c r="I140" s="2"/>
      <c r="J140" s="2"/>
      <c r="K140" s="2"/>
    </row>
    <row r="141" spans="1:12" ht="15" hidden="1">
      <c r="A141" s="111" t="s">
        <v>22</v>
      </c>
      <c r="B141" s="112"/>
      <c r="C141" s="113"/>
      <c r="D141" s="100" t="s">
        <v>15</v>
      </c>
      <c r="E141" s="109">
        <v>6</v>
      </c>
      <c r="F141" s="100" t="s">
        <v>17</v>
      </c>
      <c r="G141" s="106"/>
      <c r="H141" s="106"/>
      <c r="I141" s="102" t="str">
        <f>VLOOKUP($E$8,'Kisi-kisi'!$C$9:$L$15,9)</f>
        <v>biologi sma XI</v>
      </c>
      <c r="J141" s="103"/>
      <c r="K141" s="100" t="s">
        <v>3</v>
      </c>
      <c r="L141" s="98" t="str">
        <f>VLOOKUP($E$8,'Kisi-kisi'!$C$9:$L$15,7)</f>
        <v>sedang </v>
      </c>
    </row>
    <row r="142" spans="1:12" ht="15" hidden="1">
      <c r="A142" s="95" t="str">
        <f>VLOOKUP($E$8,'Kisi-kisi'!$C$9:$L$15,2)</f>
        <v>1. Melakukan percobaan pertumbuhan dan perkembangan pada tumbuhan.</v>
      </c>
      <c r="B142" s="96"/>
      <c r="C142" s="97"/>
      <c r="D142" s="101"/>
      <c r="E142" s="110"/>
      <c r="F142" s="107"/>
      <c r="G142" s="108"/>
      <c r="H142" s="108"/>
      <c r="I142" s="104"/>
      <c r="J142" s="105"/>
      <c r="K142" s="101"/>
      <c r="L142" s="99"/>
    </row>
    <row r="143" spans="1:12" ht="15.75" hidden="1">
      <c r="A143" s="95"/>
      <c r="B143" s="96"/>
      <c r="C143" s="97"/>
      <c r="D143" s="114" t="s">
        <v>13</v>
      </c>
      <c r="E143" s="115"/>
      <c r="F143" s="115"/>
      <c r="G143" s="115"/>
      <c r="H143" s="115"/>
      <c r="I143" s="115"/>
      <c r="J143" s="115"/>
      <c r="K143" s="115"/>
      <c r="L143" s="116"/>
    </row>
    <row r="144" spans="1:12" ht="15" hidden="1">
      <c r="A144" s="95"/>
      <c r="B144" s="96"/>
      <c r="C144" s="97"/>
      <c r="D144" s="132"/>
      <c r="E144" s="118"/>
      <c r="F144" s="118"/>
      <c r="G144" s="118"/>
      <c r="H144" s="118"/>
      <c r="I144" s="118"/>
      <c r="J144" s="118"/>
      <c r="K144" s="118"/>
      <c r="L144" s="119"/>
    </row>
    <row r="145" spans="1:12" ht="15" hidden="1">
      <c r="A145" s="126" t="s">
        <v>10</v>
      </c>
      <c r="B145" s="127"/>
      <c r="C145" s="128"/>
      <c r="D145" s="120"/>
      <c r="E145" s="121"/>
      <c r="F145" s="121"/>
      <c r="G145" s="121"/>
      <c r="H145" s="121"/>
      <c r="I145" s="121"/>
      <c r="J145" s="121"/>
      <c r="K145" s="121"/>
      <c r="L145" s="122"/>
    </row>
    <row r="146" spans="1:12" ht="15" hidden="1">
      <c r="A146" s="95" t="str">
        <f>VLOOKUP($E$8,'Kisi-kisi'!$C$9:$L$15,3)</f>
        <v>1.3.  Mengkomunikasikan hasil percobaan pengaruh faktor luar terhadap pertumbuhan tumbuhan.</v>
      </c>
      <c r="B146" s="96"/>
      <c r="C146" s="97"/>
      <c r="D146" s="120"/>
      <c r="E146" s="121"/>
      <c r="F146" s="121"/>
      <c r="G146" s="121"/>
      <c r="H146" s="121"/>
      <c r="I146" s="121"/>
      <c r="J146" s="121"/>
      <c r="K146" s="121"/>
      <c r="L146" s="122"/>
    </row>
    <row r="147" spans="1:12" ht="15" hidden="1">
      <c r="A147" s="111" t="s">
        <v>11</v>
      </c>
      <c r="B147" s="112"/>
      <c r="C147" s="113"/>
      <c r="D147" s="120"/>
      <c r="E147" s="121"/>
      <c r="F147" s="121"/>
      <c r="G147" s="121"/>
      <c r="H147" s="121"/>
      <c r="I147" s="121"/>
      <c r="J147" s="121"/>
      <c r="K147" s="121"/>
      <c r="L147" s="122"/>
    </row>
    <row r="148" spans="1:12" ht="15" hidden="1">
      <c r="A148" s="95" t="str">
        <f>VLOOKUP($E$8,'Kisi-kisi'!$C$9:$L$15,4)</f>
        <v>·       Pertumbuhan dan Perkembangan </v>
      </c>
      <c r="B148" s="96"/>
      <c r="C148" s="97"/>
      <c r="D148" s="120"/>
      <c r="E148" s="121"/>
      <c r="F148" s="121"/>
      <c r="G148" s="121"/>
      <c r="H148" s="121"/>
      <c r="I148" s="121"/>
      <c r="J148" s="121"/>
      <c r="K148" s="121"/>
      <c r="L148" s="122"/>
    </row>
    <row r="149" spans="1:12" ht="15" hidden="1">
      <c r="A149" s="129"/>
      <c r="B149" s="130"/>
      <c r="C149" s="131"/>
      <c r="D149" s="120"/>
      <c r="E149" s="121"/>
      <c r="F149" s="121"/>
      <c r="G149" s="121"/>
      <c r="H149" s="121"/>
      <c r="I149" s="121"/>
      <c r="J149" s="121"/>
      <c r="K149" s="121"/>
      <c r="L149" s="122"/>
    </row>
    <row r="150" spans="1:12" ht="15" hidden="1">
      <c r="A150" s="54" t="s">
        <v>12</v>
      </c>
      <c r="B150" s="53"/>
      <c r="C150" s="55"/>
      <c r="D150" s="120"/>
      <c r="E150" s="121"/>
      <c r="F150" s="121"/>
      <c r="G150" s="121"/>
      <c r="H150" s="121"/>
      <c r="I150" s="121"/>
      <c r="J150" s="121"/>
      <c r="K150" s="121"/>
      <c r="L150" s="122"/>
    </row>
    <row r="151" spans="1:12" ht="15" hidden="1">
      <c r="A151" s="129" t="str">
        <f>VLOOKUP($E$8,'Kisi-kisi'!$C$9:$L$15,5)</f>
        <v>·       Membedakan pengertian pertumbuhan dan perkembangan</v>
      </c>
      <c r="B151" s="130"/>
      <c r="C151" s="131"/>
      <c r="D151" s="123"/>
      <c r="E151" s="124"/>
      <c r="F151" s="124"/>
      <c r="G151" s="124"/>
      <c r="H151" s="124"/>
      <c r="I151" s="124"/>
      <c r="J151" s="124"/>
      <c r="K151" s="124"/>
      <c r="L151" s="125"/>
    </row>
    <row r="152" ht="15" hidden="1"/>
    <row r="153" spans="1:12" ht="15" hidden="1">
      <c r="A153" s="9" t="s">
        <v>47</v>
      </c>
      <c r="B153" s="89" t="s">
        <v>61</v>
      </c>
      <c r="C153" s="89"/>
      <c r="D153" s="89"/>
      <c r="E153" s="89"/>
      <c r="F153" s="89"/>
      <c r="G153" s="89"/>
      <c r="H153" s="89"/>
      <c r="I153" s="89"/>
      <c r="J153" s="89"/>
      <c r="K153" s="89"/>
      <c r="L153" s="90"/>
    </row>
    <row r="154" spans="1:12" ht="15" hidden="1">
      <c r="A154" s="6"/>
      <c r="B154" s="91"/>
      <c r="C154" s="91"/>
      <c r="D154" s="91"/>
      <c r="E154" s="91"/>
      <c r="F154" s="91"/>
      <c r="G154" s="91"/>
      <c r="H154" s="91"/>
      <c r="I154" s="91"/>
      <c r="J154" s="91"/>
      <c r="K154" s="91"/>
      <c r="L154" s="92"/>
    </row>
    <row r="155" spans="1:12" ht="15" hidden="1">
      <c r="A155" s="4"/>
      <c r="B155" s="93"/>
      <c r="C155" s="93"/>
      <c r="D155" s="93"/>
      <c r="E155" s="93"/>
      <c r="F155" s="93"/>
      <c r="G155" s="93"/>
      <c r="H155" s="93"/>
      <c r="I155" s="93"/>
      <c r="J155" s="93"/>
      <c r="K155" s="93"/>
      <c r="L155" s="94"/>
    </row>
    <row r="156" spans="1:11" ht="7.5" customHeight="1" hidden="1">
      <c r="A156" s="2"/>
      <c r="B156" s="2"/>
      <c r="C156" s="2"/>
      <c r="D156" s="2"/>
      <c r="E156" s="2"/>
      <c r="F156" s="2"/>
      <c r="G156" s="2"/>
      <c r="H156" s="2"/>
      <c r="I156" s="2"/>
      <c r="J156" s="2"/>
      <c r="K156" s="2"/>
    </row>
    <row r="157" ht="57" customHeight="1" hidden="1"/>
    <row r="158" spans="1:12" ht="276" customHeight="1" hidden="1">
      <c r="A158" s="86" t="s">
        <v>14</v>
      </c>
      <c r="B158" s="87"/>
      <c r="C158" s="87"/>
      <c r="D158" s="87"/>
      <c r="E158" s="87"/>
      <c r="F158" s="87"/>
      <c r="G158" s="87"/>
      <c r="H158" s="87"/>
      <c r="I158" s="87"/>
      <c r="J158" s="87"/>
      <c r="K158" s="87"/>
      <c r="L158" s="88"/>
    </row>
    <row r="159" spans="1:12" ht="15">
      <c r="A159" s="33"/>
      <c r="B159" s="34"/>
      <c r="C159" s="34"/>
      <c r="D159" s="34"/>
      <c r="E159" s="34"/>
      <c r="F159" s="34"/>
      <c r="G159" s="34"/>
      <c r="H159" s="34"/>
      <c r="I159" s="34"/>
      <c r="J159" s="34"/>
      <c r="K159" s="34"/>
      <c r="L159" s="37"/>
    </row>
    <row r="160" spans="1:12" ht="15.75" hidden="1">
      <c r="A160" s="38" t="s">
        <v>5</v>
      </c>
      <c r="B160" s="8" t="s">
        <v>46</v>
      </c>
      <c r="C160" s="3"/>
      <c r="D160" s="3"/>
      <c r="E160" s="3"/>
      <c r="F160" s="1"/>
      <c r="G160" s="7" t="s">
        <v>6</v>
      </c>
      <c r="H160" s="1"/>
      <c r="I160" s="8" t="s">
        <v>56</v>
      </c>
      <c r="J160" s="8"/>
      <c r="K160" s="3"/>
      <c r="L160" s="35"/>
    </row>
    <row r="161" spans="1:12" ht="15.75">
      <c r="A161" s="38" t="s">
        <v>7</v>
      </c>
      <c r="B161" s="8" t="s">
        <v>50</v>
      </c>
      <c r="C161" s="3"/>
      <c r="D161" s="3"/>
      <c r="E161" s="3"/>
      <c r="F161" s="1"/>
      <c r="G161" s="7" t="s">
        <v>8</v>
      </c>
      <c r="H161" s="1"/>
      <c r="I161" s="8" t="s">
        <v>44</v>
      </c>
      <c r="J161" s="8"/>
      <c r="K161" s="3"/>
      <c r="L161" s="35"/>
    </row>
    <row r="162" spans="1:12" ht="15.75">
      <c r="A162" s="38" t="s">
        <v>9</v>
      </c>
      <c r="B162" s="8">
        <f>'Kisi-kisi'!E166</f>
        <v>0</v>
      </c>
      <c r="C162" s="3"/>
      <c r="D162" s="3"/>
      <c r="E162" s="3"/>
      <c r="F162" s="3"/>
      <c r="G162" s="7" t="s">
        <v>29</v>
      </c>
      <c r="H162" s="3"/>
      <c r="I162" s="8">
        <f>'Kisi-kisi'!H164</f>
        <v>0</v>
      </c>
      <c r="J162" s="8"/>
      <c r="K162" s="3"/>
      <c r="L162" s="35"/>
    </row>
    <row r="163" spans="1:12" ht="15">
      <c r="A163" s="39"/>
      <c r="B163" s="40"/>
      <c r="C163" s="40"/>
      <c r="D163" s="40"/>
      <c r="E163" s="40"/>
      <c r="F163" s="40"/>
      <c r="G163" s="40"/>
      <c r="H163" s="40"/>
      <c r="I163" s="40"/>
      <c r="J163" s="40"/>
      <c r="K163" s="40"/>
      <c r="L163" s="5"/>
    </row>
    <row r="164" spans="1:11" ht="15">
      <c r="A164" s="2"/>
      <c r="B164" s="2"/>
      <c r="C164" s="2"/>
      <c r="D164" s="2"/>
      <c r="E164" s="2"/>
      <c r="F164" s="2"/>
      <c r="G164" s="2"/>
      <c r="H164" s="2"/>
      <c r="I164" s="2"/>
      <c r="J164" s="2"/>
      <c r="K164" s="2"/>
    </row>
    <row r="165" spans="1:12" ht="15">
      <c r="A165" s="111" t="s">
        <v>22</v>
      </c>
      <c r="B165" s="112"/>
      <c r="C165" s="113"/>
      <c r="D165" s="100" t="s">
        <v>15</v>
      </c>
      <c r="E165" s="109">
        <v>6</v>
      </c>
      <c r="F165" s="100" t="s">
        <v>17</v>
      </c>
      <c r="G165" s="106"/>
      <c r="H165" s="106"/>
      <c r="I165" s="102" t="str">
        <f>VLOOKUP($E$8,'Kisi-kisi'!$C$9:$L$15,9)</f>
        <v>biologi sma XI</v>
      </c>
      <c r="J165" s="103"/>
      <c r="K165" s="100" t="s">
        <v>3</v>
      </c>
      <c r="L165" s="98" t="str">
        <f>VLOOKUP($E$8,'Kisi-kisi'!$C$9:$L$15,7)</f>
        <v>sedang </v>
      </c>
    </row>
    <row r="166" spans="1:12" ht="15">
      <c r="A166" s="95" t="str">
        <f>VLOOKUP($E$8,'Kisi-kisi'!$C$9:$L$15,2)</f>
        <v>1. Melakukan percobaan pertumbuhan dan perkembangan pada tumbuhan.</v>
      </c>
      <c r="B166" s="96"/>
      <c r="C166" s="97"/>
      <c r="D166" s="101"/>
      <c r="E166" s="110"/>
      <c r="F166" s="107"/>
      <c r="G166" s="108"/>
      <c r="H166" s="108"/>
      <c r="I166" s="104"/>
      <c r="J166" s="105"/>
      <c r="K166" s="101"/>
      <c r="L166" s="99"/>
    </row>
    <row r="167" spans="1:12" ht="15.75">
      <c r="A167" s="95"/>
      <c r="B167" s="96"/>
      <c r="C167" s="97"/>
      <c r="D167" s="114" t="s">
        <v>13</v>
      </c>
      <c r="E167" s="115"/>
      <c r="F167" s="115"/>
      <c r="G167" s="115"/>
      <c r="H167" s="115"/>
      <c r="I167" s="115"/>
      <c r="J167" s="115"/>
      <c r="K167" s="115"/>
      <c r="L167" s="116"/>
    </row>
    <row r="168" spans="1:12" ht="15">
      <c r="A168" s="95"/>
      <c r="B168" s="96"/>
      <c r="C168" s="97"/>
      <c r="D168" s="132" t="s">
        <v>68</v>
      </c>
      <c r="E168" s="118"/>
      <c r="F168" s="118"/>
      <c r="G168" s="118"/>
      <c r="H168" s="118"/>
      <c r="I168" s="118"/>
      <c r="J168" s="118"/>
      <c r="K168" s="118"/>
      <c r="L168" s="119"/>
    </row>
    <row r="169" spans="1:12" ht="15">
      <c r="A169" s="126" t="s">
        <v>10</v>
      </c>
      <c r="B169" s="127"/>
      <c r="C169" s="128"/>
      <c r="D169" s="120"/>
      <c r="E169" s="121"/>
      <c r="F169" s="121"/>
      <c r="G169" s="121"/>
      <c r="H169" s="121"/>
      <c r="I169" s="121"/>
      <c r="J169" s="121"/>
      <c r="K169" s="121"/>
      <c r="L169" s="122"/>
    </row>
    <row r="170" spans="1:12" ht="15">
      <c r="A170" s="95" t="str">
        <f>VLOOKUP($E$8,'Kisi-kisi'!$C$9:$L$15,3)</f>
        <v>1.3.  Mengkomunikasikan hasil percobaan pengaruh faktor luar terhadap pertumbuhan tumbuhan.</v>
      </c>
      <c r="B170" s="96"/>
      <c r="C170" s="97"/>
      <c r="D170" s="120"/>
      <c r="E170" s="121"/>
      <c r="F170" s="121"/>
      <c r="G170" s="121"/>
      <c r="H170" s="121"/>
      <c r="I170" s="121"/>
      <c r="J170" s="121"/>
      <c r="K170" s="121"/>
      <c r="L170" s="122"/>
    </row>
    <row r="171" spans="1:12" ht="15">
      <c r="A171" s="111" t="s">
        <v>11</v>
      </c>
      <c r="B171" s="112"/>
      <c r="C171" s="113"/>
      <c r="D171" s="120"/>
      <c r="E171" s="121"/>
      <c r="F171" s="121"/>
      <c r="G171" s="121"/>
      <c r="H171" s="121"/>
      <c r="I171" s="121"/>
      <c r="J171" s="121"/>
      <c r="K171" s="121"/>
      <c r="L171" s="122"/>
    </row>
    <row r="172" spans="1:12" ht="15">
      <c r="A172" s="95" t="str">
        <f>VLOOKUP($E$8,'Kisi-kisi'!$C$9:$L$15,4)</f>
        <v>·       Pertumbuhan dan Perkembangan </v>
      </c>
      <c r="B172" s="96"/>
      <c r="C172" s="97"/>
      <c r="D172" s="120"/>
      <c r="E172" s="121"/>
      <c r="F172" s="121"/>
      <c r="G172" s="121"/>
      <c r="H172" s="121"/>
      <c r="I172" s="121"/>
      <c r="J172" s="121"/>
      <c r="K172" s="121"/>
      <c r="L172" s="122"/>
    </row>
    <row r="173" spans="1:12" ht="15">
      <c r="A173" s="129"/>
      <c r="B173" s="130"/>
      <c r="C173" s="131"/>
      <c r="D173" s="120"/>
      <c r="E173" s="121"/>
      <c r="F173" s="121"/>
      <c r="G173" s="121"/>
      <c r="H173" s="121"/>
      <c r="I173" s="121"/>
      <c r="J173" s="121"/>
      <c r="K173" s="121"/>
      <c r="L173" s="122"/>
    </row>
    <row r="174" spans="1:12" ht="15">
      <c r="A174" s="54" t="s">
        <v>12</v>
      </c>
      <c r="B174" s="53"/>
      <c r="C174" s="55"/>
      <c r="D174" s="120"/>
      <c r="E174" s="121"/>
      <c r="F174" s="121"/>
      <c r="G174" s="121"/>
      <c r="H174" s="121"/>
      <c r="I174" s="121"/>
      <c r="J174" s="121"/>
      <c r="K174" s="121"/>
      <c r="L174" s="122"/>
    </row>
    <row r="175" spans="1:12" ht="15">
      <c r="A175" s="129" t="str">
        <f>VLOOKUP($E$8,'Kisi-kisi'!$C$9:$L$15,5)</f>
        <v>·       Membedakan pengertian pertumbuhan dan perkembangan</v>
      </c>
      <c r="B175" s="130"/>
      <c r="C175" s="131"/>
      <c r="D175" s="123"/>
      <c r="E175" s="124"/>
      <c r="F175" s="124"/>
      <c r="G175" s="124"/>
      <c r="H175" s="124"/>
      <c r="I175" s="124"/>
      <c r="J175" s="124"/>
      <c r="K175" s="124"/>
      <c r="L175" s="125"/>
    </row>
    <row r="177" spans="1:12" ht="15">
      <c r="A177" s="9" t="s">
        <v>47</v>
      </c>
      <c r="B177" s="89" t="s">
        <v>69</v>
      </c>
      <c r="C177" s="89"/>
      <c r="D177" s="89"/>
      <c r="E177" s="89"/>
      <c r="F177" s="89"/>
      <c r="G177" s="89"/>
      <c r="H177" s="89"/>
      <c r="I177" s="89"/>
      <c r="J177" s="89"/>
      <c r="K177" s="89"/>
      <c r="L177" s="90"/>
    </row>
    <row r="178" spans="1:12" ht="168" customHeight="1">
      <c r="A178" s="6"/>
      <c r="B178" s="91"/>
      <c r="C178" s="91"/>
      <c r="D178" s="91"/>
      <c r="E178" s="91"/>
      <c r="F178" s="91"/>
      <c r="G178" s="91"/>
      <c r="H178" s="91"/>
      <c r="I178" s="91"/>
      <c r="J178" s="91"/>
      <c r="K178" s="91"/>
      <c r="L178" s="92"/>
    </row>
    <row r="179" spans="1:12" ht="15" hidden="1">
      <c r="A179" s="4"/>
      <c r="B179" s="93"/>
      <c r="C179" s="93"/>
      <c r="D179" s="93"/>
      <c r="E179" s="93"/>
      <c r="F179" s="93"/>
      <c r="G179" s="93"/>
      <c r="H179" s="93"/>
      <c r="I179" s="93"/>
      <c r="J179" s="93"/>
      <c r="K179" s="93"/>
      <c r="L179" s="94"/>
    </row>
    <row r="180" spans="1:11" ht="15">
      <c r="A180" s="2"/>
      <c r="B180" s="2"/>
      <c r="C180" s="2"/>
      <c r="D180" s="2"/>
      <c r="E180" s="2"/>
      <c r="F180" s="2"/>
      <c r="G180" s="2"/>
      <c r="H180" s="2"/>
      <c r="I180" s="2"/>
      <c r="J180" s="2"/>
      <c r="K180" s="2"/>
    </row>
    <row r="182" spans="1:12" ht="34.5">
      <c r="A182" s="86" t="s">
        <v>14</v>
      </c>
      <c r="B182" s="87"/>
      <c r="C182" s="87"/>
      <c r="D182" s="87"/>
      <c r="E182" s="87"/>
      <c r="F182" s="87"/>
      <c r="G182" s="87"/>
      <c r="H182" s="87"/>
      <c r="I182" s="87"/>
      <c r="J182" s="87"/>
      <c r="K182" s="87"/>
      <c r="L182" s="88"/>
    </row>
    <row r="183" spans="1:12" ht="15">
      <c r="A183" s="33"/>
      <c r="B183" s="34"/>
      <c r="C183" s="34"/>
      <c r="D183" s="34"/>
      <c r="E183" s="34"/>
      <c r="F183" s="34"/>
      <c r="G183" s="34"/>
      <c r="H183" s="34"/>
      <c r="I183" s="34"/>
      <c r="J183" s="34"/>
      <c r="K183" s="34"/>
      <c r="L183" s="37"/>
    </row>
    <row r="184" spans="1:12" ht="15.75">
      <c r="A184" s="38" t="s">
        <v>5</v>
      </c>
      <c r="B184" s="8" t="s">
        <v>46</v>
      </c>
      <c r="C184" s="3"/>
      <c r="D184" s="3"/>
      <c r="E184" s="3"/>
      <c r="F184" s="1"/>
      <c r="G184" s="7" t="s">
        <v>6</v>
      </c>
      <c r="H184" s="1"/>
      <c r="I184" s="8" t="s">
        <v>56</v>
      </c>
      <c r="J184" s="8"/>
      <c r="K184" s="3"/>
      <c r="L184" s="35"/>
    </row>
    <row r="185" spans="1:12" ht="15.75">
      <c r="A185" s="38" t="s">
        <v>7</v>
      </c>
      <c r="B185" s="8" t="s">
        <v>50</v>
      </c>
      <c r="C185" s="3"/>
      <c r="D185" s="3"/>
      <c r="E185" s="3"/>
      <c r="F185" s="1"/>
      <c r="G185" s="7" t="s">
        <v>8</v>
      </c>
      <c r="H185" s="1"/>
      <c r="I185" s="8" t="s">
        <v>44</v>
      </c>
      <c r="J185" s="8"/>
      <c r="K185" s="3"/>
      <c r="L185" s="35"/>
    </row>
    <row r="186" spans="1:12" ht="15.75">
      <c r="A186" s="38" t="s">
        <v>9</v>
      </c>
      <c r="B186" s="8">
        <f>'Kisi-kisi'!E190</f>
        <v>0</v>
      </c>
      <c r="C186" s="3"/>
      <c r="D186" s="3"/>
      <c r="E186" s="3"/>
      <c r="F186" s="3"/>
      <c r="G186" s="7" t="s">
        <v>29</v>
      </c>
      <c r="H186" s="3"/>
      <c r="I186" s="8">
        <f>'Kisi-kisi'!H188</f>
        <v>0</v>
      </c>
      <c r="J186" s="8"/>
      <c r="K186" s="3"/>
      <c r="L186" s="35"/>
    </row>
    <row r="187" spans="1:12" ht="15">
      <c r="A187" s="39"/>
      <c r="B187" s="40"/>
      <c r="C187" s="40"/>
      <c r="D187" s="40"/>
      <c r="E187" s="40"/>
      <c r="F187" s="40"/>
      <c r="G187" s="40"/>
      <c r="H187" s="40"/>
      <c r="I187" s="40"/>
      <c r="J187" s="40"/>
      <c r="K187" s="40"/>
      <c r="L187" s="5"/>
    </row>
    <row r="188" spans="1:11" ht="15">
      <c r="A188" s="2"/>
      <c r="B188" s="2"/>
      <c r="C188" s="2"/>
      <c r="D188" s="2"/>
      <c r="E188" s="2"/>
      <c r="F188" s="2"/>
      <c r="G188" s="2"/>
      <c r="H188" s="2"/>
      <c r="I188" s="2"/>
      <c r="J188" s="2"/>
      <c r="K188" s="2"/>
    </row>
    <row r="189" spans="1:12" ht="15">
      <c r="A189" s="111" t="s">
        <v>22</v>
      </c>
      <c r="B189" s="112"/>
      <c r="C189" s="113"/>
      <c r="D189" s="100" t="s">
        <v>15</v>
      </c>
      <c r="E189" s="109">
        <v>7</v>
      </c>
      <c r="F189" s="100" t="s">
        <v>17</v>
      </c>
      <c r="G189" s="106"/>
      <c r="H189" s="106"/>
      <c r="I189" s="102" t="str">
        <f>VLOOKUP($E$8,'Kisi-kisi'!$C$9:$L$15,9)</f>
        <v>biologi sma XI</v>
      </c>
      <c r="J189" s="103"/>
      <c r="K189" s="100" t="s">
        <v>3</v>
      </c>
      <c r="L189" s="98" t="str">
        <f>VLOOKUP($E$8,'Kisi-kisi'!$C$9:$L$15,7)</f>
        <v>sedang </v>
      </c>
    </row>
    <row r="190" spans="1:12" ht="15">
      <c r="A190" s="95" t="str">
        <f>VLOOKUP($E$8,'Kisi-kisi'!$C$9:$L$15,2)</f>
        <v>1. Melakukan percobaan pertumbuhan dan perkembangan pada tumbuhan.</v>
      </c>
      <c r="B190" s="96"/>
      <c r="C190" s="97"/>
      <c r="D190" s="101"/>
      <c r="E190" s="110"/>
      <c r="F190" s="107"/>
      <c r="G190" s="108"/>
      <c r="H190" s="108"/>
      <c r="I190" s="104"/>
      <c r="J190" s="105"/>
      <c r="K190" s="101"/>
      <c r="L190" s="99"/>
    </row>
    <row r="191" spans="1:12" ht="15.75">
      <c r="A191" s="95"/>
      <c r="B191" s="96"/>
      <c r="C191" s="97"/>
      <c r="D191" s="114" t="s">
        <v>13</v>
      </c>
      <c r="E191" s="115"/>
      <c r="F191" s="115"/>
      <c r="G191" s="115"/>
      <c r="H191" s="115"/>
      <c r="I191" s="115"/>
      <c r="J191" s="115"/>
      <c r="K191" s="115"/>
      <c r="L191" s="116"/>
    </row>
    <row r="192" spans="1:12" ht="15">
      <c r="A192" s="95"/>
      <c r="B192" s="96"/>
      <c r="C192" s="97"/>
      <c r="D192" s="132" t="s">
        <v>70</v>
      </c>
      <c r="E192" s="118"/>
      <c r="F192" s="118"/>
      <c r="G192" s="118"/>
      <c r="H192" s="118"/>
      <c r="I192" s="118"/>
      <c r="J192" s="118"/>
      <c r="K192" s="118"/>
      <c r="L192" s="119"/>
    </row>
    <row r="193" spans="1:12" ht="15">
      <c r="A193" s="126" t="s">
        <v>10</v>
      </c>
      <c r="B193" s="127"/>
      <c r="C193" s="128"/>
      <c r="D193" s="120"/>
      <c r="E193" s="121"/>
      <c r="F193" s="121"/>
      <c r="G193" s="121"/>
      <c r="H193" s="121"/>
      <c r="I193" s="121"/>
      <c r="J193" s="121"/>
      <c r="K193" s="121"/>
      <c r="L193" s="122"/>
    </row>
    <row r="194" spans="1:12" ht="15">
      <c r="A194" s="95" t="str">
        <f>VLOOKUP($E$8,'Kisi-kisi'!$C$9:$L$15,3)</f>
        <v>1.3.  Mengkomunikasikan hasil percobaan pengaruh faktor luar terhadap pertumbuhan tumbuhan.</v>
      </c>
      <c r="B194" s="96"/>
      <c r="C194" s="97"/>
      <c r="D194" s="120"/>
      <c r="E194" s="121"/>
      <c r="F194" s="121"/>
      <c r="G194" s="121"/>
      <c r="H194" s="121"/>
      <c r="I194" s="121"/>
      <c r="J194" s="121"/>
      <c r="K194" s="121"/>
      <c r="L194" s="122"/>
    </row>
    <row r="195" spans="1:12" ht="15">
      <c r="A195" s="111" t="s">
        <v>11</v>
      </c>
      <c r="B195" s="112"/>
      <c r="C195" s="113"/>
      <c r="D195" s="120"/>
      <c r="E195" s="121"/>
      <c r="F195" s="121"/>
      <c r="G195" s="121"/>
      <c r="H195" s="121"/>
      <c r="I195" s="121"/>
      <c r="J195" s="121"/>
      <c r="K195" s="121"/>
      <c r="L195" s="122"/>
    </row>
    <row r="196" spans="1:12" ht="15">
      <c r="A196" s="95" t="str">
        <f>VLOOKUP($E$8,'Kisi-kisi'!$C$9:$L$15,4)</f>
        <v>·       Pertumbuhan dan Perkembangan </v>
      </c>
      <c r="B196" s="96"/>
      <c r="C196" s="97"/>
      <c r="D196" s="120"/>
      <c r="E196" s="121"/>
      <c r="F196" s="121"/>
      <c r="G196" s="121"/>
      <c r="H196" s="121"/>
      <c r="I196" s="121"/>
      <c r="J196" s="121"/>
      <c r="K196" s="121"/>
      <c r="L196" s="122"/>
    </row>
    <row r="197" spans="1:12" ht="15">
      <c r="A197" s="129"/>
      <c r="B197" s="130"/>
      <c r="C197" s="131"/>
      <c r="D197" s="120"/>
      <c r="E197" s="121"/>
      <c r="F197" s="121"/>
      <c r="G197" s="121"/>
      <c r="H197" s="121"/>
      <c r="I197" s="121"/>
      <c r="J197" s="121"/>
      <c r="K197" s="121"/>
      <c r="L197" s="122"/>
    </row>
    <row r="198" spans="1:12" ht="15">
      <c r="A198" s="54" t="s">
        <v>12</v>
      </c>
      <c r="B198" s="53"/>
      <c r="C198" s="55"/>
      <c r="D198" s="120"/>
      <c r="E198" s="121"/>
      <c r="F198" s="121"/>
      <c r="G198" s="121"/>
      <c r="H198" s="121"/>
      <c r="I198" s="121"/>
      <c r="J198" s="121"/>
      <c r="K198" s="121"/>
      <c r="L198" s="122"/>
    </row>
    <row r="199" spans="1:12" ht="15">
      <c r="A199" s="129" t="str">
        <f>VLOOKUP($E$8,'Kisi-kisi'!$C$9:$L$15,5)</f>
        <v>·       Membedakan pengertian pertumbuhan dan perkembangan</v>
      </c>
      <c r="B199" s="130"/>
      <c r="C199" s="131"/>
      <c r="D199" s="123"/>
      <c r="E199" s="124"/>
      <c r="F199" s="124"/>
      <c r="G199" s="124"/>
      <c r="H199" s="124"/>
      <c r="I199" s="124"/>
      <c r="J199" s="124"/>
      <c r="K199" s="124"/>
      <c r="L199" s="125"/>
    </row>
    <row r="201" spans="1:12" ht="15">
      <c r="A201" s="9" t="s">
        <v>47</v>
      </c>
      <c r="B201" s="89" t="s">
        <v>62</v>
      </c>
      <c r="C201" s="89"/>
      <c r="D201" s="89"/>
      <c r="E201" s="89"/>
      <c r="F201" s="89"/>
      <c r="G201" s="89"/>
      <c r="H201" s="89"/>
      <c r="I201" s="89"/>
      <c r="J201" s="89"/>
      <c r="K201" s="89"/>
      <c r="L201" s="90"/>
    </row>
    <row r="202" spans="1:12" ht="15">
      <c r="A202" s="6"/>
      <c r="B202" s="91"/>
      <c r="C202" s="91"/>
      <c r="D202" s="91"/>
      <c r="E202" s="91"/>
      <c r="F202" s="91"/>
      <c r="G202" s="91"/>
      <c r="H202" s="91"/>
      <c r="I202" s="91"/>
      <c r="J202" s="91"/>
      <c r="K202" s="91"/>
      <c r="L202" s="92"/>
    </row>
    <row r="203" spans="1:12" ht="15">
      <c r="A203" s="4"/>
      <c r="B203" s="93"/>
      <c r="C203" s="93"/>
      <c r="D203" s="93"/>
      <c r="E203" s="93"/>
      <c r="F203" s="93"/>
      <c r="G203" s="93"/>
      <c r="H203" s="93"/>
      <c r="I203" s="93"/>
      <c r="J203" s="93"/>
      <c r="K203" s="93"/>
      <c r="L203" s="94"/>
    </row>
    <row r="204" spans="1:11" ht="14.25" customHeight="1">
      <c r="A204" s="2"/>
      <c r="B204" s="2"/>
      <c r="C204" s="2"/>
      <c r="D204" s="2"/>
      <c r="E204" s="2"/>
      <c r="F204" s="2"/>
      <c r="G204" s="2"/>
      <c r="H204" s="2"/>
      <c r="I204" s="2"/>
      <c r="J204" s="2"/>
      <c r="K204" s="2"/>
    </row>
    <row r="205" ht="33.75" customHeight="1" hidden="1"/>
    <row r="206" spans="1:12" ht="44.25" customHeight="1">
      <c r="A206" s="86" t="s">
        <v>14</v>
      </c>
      <c r="B206" s="87"/>
      <c r="C206" s="87"/>
      <c r="D206" s="87"/>
      <c r="E206" s="87"/>
      <c r="F206" s="87"/>
      <c r="G206" s="87"/>
      <c r="H206" s="87"/>
      <c r="I206" s="87"/>
      <c r="J206" s="87"/>
      <c r="K206" s="87"/>
      <c r="L206" s="88"/>
    </row>
    <row r="207" spans="1:12" ht="15">
      <c r="A207" s="33"/>
      <c r="B207" s="34"/>
      <c r="C207" s="34"/>
      <c r="D207" s="34"/>
      <c r="E207" s="34"/>
      <c r="F207" s="34"/>
      <c r="G207" s="34"/>
      <c r="H207" s="34"/>
      <c r="I207" s="34"/>
      <c r="J207" s="34"/>
      <c r="K207" s="34"/>
      <c r="L207" s="37"/>
    </row>
    <row r="208" spans="1:12" ht="15.75">
      <c r="A208" s="38" t="s">
        <v>5</v>
      </c>
      <c r="B208" s="8" t="s">
        <v>46</v>
      </c>
      <c r="C208" s="3"/>
      <c r="D208" s="3"/>
      <c r="E208" s="3"/>
      <c r="F208" s="1"/>
      <c r="G208" s="7" t="s">
        <v>6</v>
      </c>
      <c r="H208" s="1"/>
      <c r="I208" s="8" t="s">
        <v>56</v>
      </c>
      <c r="J208" s="8"/>
      <c r="K208" s="3"/>
      <c r="L208" s="35"/>
    </row>
    <row r="209" spans="1:12" ht="15.75">
      <c r="A209" s="38" t="s">
        <v>7</v>
      </c>
      <c r="B209" s="8" t="s">
        <v>50</v>
      </c>
      <c r="C209" s="3"/>
      <c r="D209" s="3"/>
      <c r="E209" s="3"/>
      <c r="F209" s="1"/>
      <c r="G209" s="7" t="s">
        <v>8</v>
      </c>
      <c r="H209" s="1"/>
      <c r="I209" s="8" t="s">
        <v>44</v>
      </c>
      <c r="J209" s="8"/>
      <c r="K209" s="3"/>
      <c r="L209" s="35"/>
    </row>
    <row r="210" spans="1:12" ht="15.75">
      <c r="A210" s="38" t="s">
        <v>9</v>
      </c>
      <c r="B210" s="8">
        <f>'Kisi-kisi'!E214</f>
        <v>0</v>
      </c>
      <c r="C210" s="3"/>
      <c r="D210" s="3"/>
      <c r="E210" s="3"/>
      <c r="F210" s="3"/>
      <c r="G210" s="7" t="s">
        <v>29</v>
      </c>
      <c r="H210" s="3"/>
      <c r="I210" s="8">
        <f>'Kisi-kisi'!H212</f>
        <v>0</v>
      </c>
      <c r="J210" s="8"/>
      <c r="K210" s="3"/>
      <c r="L210" s="35"/>
    </row>
    <row r="211" spans="1:12" ht="15">
      <c r="A211" s="39"/>
      <c r="B211" s="40"/>
      <c r="C211" s="40"/>
      <c r="D211" s="40"/>
      <c r="E211" s="40"/>
      <c r="F211" s="40"/>
      <c r="G211" s="40"/>
      <c r="H211" s="40"/>
      <c r="I211" s="40"/>
      <c r="J211" s="40"/>
      <c r="K211" s="40"/>
      <c r="L211" s="5"/>
    </row>
    <row r="212" spans="1:11" ht="15">
      <c r="A212" s="2"/>
      <c r="B212" s="2"/>
      <c r="C212" s="2"/>
      <c r="D212" s="2"/>
      <c r="E212" s="2"/>
      <c r="F212" s="2"/>
      <c r="G212" s="2"/>
      <c r="H212" s="2"/>
      <c r="I212" s="2"/>
      <c r="J212" s="2"/>
      <c r="K212" s="2"/>
    </row>
    <row r="213" spans="1:12" ht="15">
      <c r="A213" s="111" t="s">
        <v>22</v>
      </c>
      <c r="B213" s="112"/>
      <c r="C213" s="113"/>
      <c r="D213" s="100" t="s">
        <v>15</v>
      </c>
      <c r="E213" s="109">
        <v>8</v>
      </c>
      <c r="F213" s="100" t="s">
        <v>17</v>
      </c>
      <c r="G213" s="106"/>
      <c r="H213" s="106"/>
      <c r="I213" s="102" t="str">
        <f>VLOOKUP($E$8,'Kisi-kisi'!$C$9:$L$15,9)</f>
        <v>biologi sma XI</v>
      </c>
      <c r="J213" s="103"/>
      <c r="K213" s="100" t="s">
        <v>3</v>
      </c>
      <c r="L213" s="98" t="str">
        <f>VLOOKUP($E$8,'Kisi-kisi'!$C$9:$L$15,7)</f>
        <v>sedang </v>
      </c>
    </row>
    <row r="214" spans="1:12" ht="15">
      <c r="A214" s="95" t="str">
        <f>VLOOKUP($E$8,'Kisi-kisi'!$C$9:$L$15,2)</f>
        <v>1. Melakukan percobaan pertumbuhan dan perkembangan pada tumbuhan.</v>
      </c>
      <c r="B214" s="96"/>
      <c r="C214" s="97"/>
      <c r="D214" s="101"/>
      <c r="E214" s="110"/>
      <c r="F214" s="107"/>
      <c r="G214" s="108"/>
      <c r="H214" s="108"/>
      <c r="I214" s="104"/>
      <c r="J214" s="105"/>
      <c r="K214" s="101"/>
      <c r="L214" s="99"/>
    </row>
    <row r="215" spans="1:12" ht="15.75">
      <c r="A215" s="95"/>
      <c r="B215" s="96"/>
      <c r="C215" s="97"/>
      <c r="D215" s="114" t="s">
        <v>13</v>
      </c>
      <c r="E215" s="115"/>
      <c r="F215" s="115"/>
      <c r="G215" s="115"/>
      <c r="H215" s="115"/>
      <c r="I215" s="115"/>
      <c r="J215" s="115"/>
      <c r="K215" s="115"/>
      <c r="L215" s="116"/>
    </row>
    <row r="216" spans="1:12" ht="15">
      <c r="A216" s="95"/>
      <c r="B216" s="96"/>
      <c r="C216" s="97"/>
      <c r="D216" s="132" t="s">
        <v>71</v>
      </c>
      <c r="E216" s="118"/>
      <c r="F216" s="118"/>
      <c r="G216" s="118"/>
      <c r="H216" s="118"/>
      <c r="I216" s="118"/>
      <c r="J216" s="118"/>
      <c r="K216" s="118"/>
      <c r="L216" s="119"/>
    </row>
    <row r="217" spans="1:12" ht="15">
      <c r="A217" s="126" t="s">
        <v>10</v>
      </c>
      <c r="B217" s="127"/>
      <c r="C217" s="128"/>
      <c r="D217" s="120"/>
      <c r="E217" s="121"/>
      <c r="F217" s="121"/>
      <c r="G217" s="121"/>
      <c r="H217" s="121"/>
      <c r="I217" s="121"/>
      <c r="J217" s="121"/>
      <c r="K217" s="121"/>
      <c r="L217" s="122"/>
    </row>
    <row r="218" spans="1:12" ht="15">
      <c r="A218" s="95" t="str">
        <f>VLOOKUP($E$8,'Kisi-kisi'!$C$9:$L$15,3)</f>
        <v>1.3.  Mengkomunikasikan hasil percobaan pengaruh faktor luar terhadap pertumbuhan tumbuhan.</v>
      </c>
      <c r="B218" s="96"/>
      <c r="C218" s="97"/>
      <c r="D218" s="120"/>
      <c r="E218" s="121"/>
      <c r="F218" s="121"/>
      <c r="G218" s="121"/>
      <c r="H218" s="121"/>
      <c r="I218" s="121"/>
      <c r="J218" s="121"/>
      <c r="K218" s="121"/>
      <c r="L218" s="122"/>
    </row>
    <row r="219" spans="1:12" ht="15">
      <c r="A219" s="111" t="s">
        <v>11</v>
      </c>
      <c r="B219" s="112"/>
      <c r="C219" s="113"/>
      <c r="D219" s="120"/>
      <c r="E219" s="121"/>
      <c r="F219" s="121"/>
      <c r="G219" s="121"/>
      <c r="H219" s="121"/>
      <c r="I219" s="121"/>
      <c r="J219" s="121"/>
      <c r="K219" s="121"/>
      <c r="L219" s="122"/>
    </row>
    <row r="220" spans="1:12" ht="15">
      <c r="A220" s="95" t="str">
        <f>VLOOKUP($E$8,'Kisi-kisi'!$C$9:$L$15,4)</f>
        <v>·       Pertumbuhan dan Perkembangan </v>
      </c>
      <c r="B220" s="96"/>
      <c r="C220" s="97"/>
      <c r="D220" s="120"/>
      <c r="E220" s="121"/>
      <c r="F220" s="121"/>
      <c r="G220" s="121"/>
      <c r="H220" s="121"/>
      <c r="I220" s="121"/>
      <c r="J220" s="121"/>
      <c r="K220" s="121"/>
      <c r="L220" s="122"/>
    </row>
    <row r="221" spans="1:12" ht="15">
      <c r="A221" s="129"/>
      <c r="B221" s="130"/>
      <c r="C221" s="131"/>
      <c r="D221" s="120"/>
      <c r="E221" s="121"/>
      <c r="F221" s="121"/>
      <c r="G221" s="121"/>
      <c r="H221" s="121"/>
      <c r="I221" s="121"/>
      <c r="J221" s="121"/>
      <c r="K221" s="121"/>
      <c r="L221" s="122"/>
    </row>
    <row r="222" spans="1:12" ht="15">
      <c r="A222" s="54" t="s">
        <v>12</v>
      </c>
      <c r="B222" s="53"/>
      <c r="C222" s="55"/>
      <c r="D222" s="120"/>
      <c r="E222" s="121"/>
      <c r="F222" s="121"/>
      <c r="G222" s="121"/>
      <c r="H222" s="121"/>
      <c r="I222" s="121"/>
      <c r="J222" s="121"/>
      <c r="K222" s="121"/>
      <c r="L222" s="122"/>
    </row>
    <row r="223" spans="1:12" ht="15">
      <c r="A223" s="129" t="str">
        <f>VLOOKUP($E$8,'Kisi-kisi'!$C$9:$L$15,5)</f>
        <v>·       Membedakan pengertian pertumbuhan dan perkembangan</v>
      </c>
      <c r="B223" s="130"/>
      <c r="C223" s="131"/>
      <c r="D223" s="123"/>
      <c r="E223" s="124"/>
      <c r="F223" s="124"/>
      <c r="G223" s="124"/>
      <c r="H223" s="124"/>
      <c r="I223" s="124"/>
      <c r="J223" s="124"/>
      <c r="K223" s="124"/>
      <c r="L223" s="125"/>
    </row>
    <row r="225" spans="1:12" ht="21.75" customHeight="1">
      <c r="A225" s="9" t="s">
        <v>47</v>
      </c>
      <c r="B225" s="89" t="s">
        <v>63</v>
      </c>
      <c r="C225" s="89"/>
      <c r="D225" s="89"/>
      <c r="E225" s="89"/>
      <c r="F225" s="89"/>
      <c r="G225" s="89"/>
      <c r="H225" s="89"/>
      <c r="I225" s="89"/>
      <c r="J225" s="89"/>
      <c r="K225" s="89"/>
      <c r="L225" s="90"/>
    </row>
    <row r="226" spans="1:12" ht="15">
      <c r="A226" s="6"/>
      <c r="B226" s="91"/>
      <c r="C226" s="91"/>
      <c r="D226" s="91"/>
      <c r="E226" s="91"/>
      <c r="F226" s="91"/>
      <c r="G226" s="91"/>
      <c r="H226" s="91"/>
      <c r="I226" s="91"/>
      <c r="J226" s="91"/>
      <c r="K226" s="91"/>
      <c r="L226" s="92"/>
    </row>
    <row r="227" spans="1:12" ht="165" customHeight="1">
      <c r="A227" s="4"/>
      <c r="B227" s="93"/>
      <c r="C227" s="93"/>
      <c r="D227" s="93"/>
      <c r="E227" s="93"/>
      <c r="F227" s="93"/>
      <c r="G227" s="93"/>
      <c r="H227" s="93"/>
      <c r="I227" s="93"/>
      <c r="J227" s="93"/>
      <c r="K227" s="93"/>
      <c r="L227" s="94"/>
    </row>
    <row r="228" spans="1:11" ht="15">
      <c r="A228" s="2"/>
      <c r="B228" s="2"/>
      <c r="C228" s="2"/>
      <c r="D228" s="2"/>
      <c r="E228" s="2"/>
      <c r="F228" s="2"/>
      <c r="G228" s="2"/>
      <c r="H228" s="2"/>
      <c r="I228" s="2"/>
      <c r="J228" s="2"/>
      <c r="K228" s="2"/>
    </row>
    <row r="230" spans="1:12" ht="34.5">
      <c r="A230" s="86" t="s">
        <v>14</v>
      </c>
      <c r="B230" s="87"/>
      <c r="C230" s="87"/>
      <c r="D230" s="87"/>
      <c r="E230" s="87"/>
      <c r="F230" s="87"/>
      <c r="G230" s="87"/>
      <c r="H230" s="87"/>
      <c r="I230" s="87"/>
      <c r="J230" s="87"/>
      <c r="K230" s="87"/>
      <c r="L230" s="88"/>
    </row>
    <row r="231" spans="1:12" ht="15">
      <c r="A231" s="33"/>
      <c r="B231" s="34"/>
      <c r="C231" s="34"/>
      <c r="D231" s="34"/>
      <c r="E231" s="34"/>
      <c r="F231" s="34"/>
      <c r="G231" s="34"/>
      <c r="H231" s="34"/>
      <c r="I231" s="34"/>
      <c r="J231" s="34"/>
      <c r="K231" s="34"/>
      <c r="L231" s="37"/>
    </row>
    <row r="232" spans="1:12" ht="15.75">
      <c r="A232" s="38" t="s">
        <v>5</v>
      </c>
      <c r="B232" s="8" t="s">
        <v>46</v>
      </c>
      <c r="C232" s="3"/>
      <c r="D232" s="3"/>
      <c r="E232" s="3"/>
      <c r="F232" s="1"/>
      <c r="G232" s="7" t="s">
        <v>6</v>
      </c>
      <c r="H232" s="1"/>
      <c r="I232" s="8" t="s">
        <v>56</v>
      </c>
      <c r="J232" s="8"/>
      <c r="K232" s="3"/>
      <c r="L232" s="35"/>
    </row>
    <row r="233" spans="1:12" ht="15.75">
      <c r="A233" s="38" t="s">
        <v>7</v>
      </c>
      <c r="B233" s="8" t="s">
        <v>50</v>
      </c>
      <c r="C233" s="3"/>
      <c r="D233" s="3"/>
      <c r="E233" s="3"/>
      <c r="F233" s="1"/>
      <c r="G233" s="7" t="s">
        <v>8</v>
      </c>
      <c r="H233" s="1"/>
      <c r="I233" s="8" t="s">
        <v>44</v>
      </c>
      <c r="J233" s="8"/>
      <c r="K233" s="3"/>
      <c r="L233" s="35"/>
    </row>
    <row r="234" spans="1:12" ht="15.75">
      <c r="A234" s="38" t="s">
        <v>9</v>
      </c>
      <c r="B234" s="8">
        <f>'Kisi-kisi'!E238</f>
        <v>0</v>
      </c>
      <c r="C234" s="3"/>
      <c r="D234" s="3"/>
      <c r="E234" s="3"/>
      <c r="F234" s="3"/>
      <c r="G234" s="7" t="s">
        <v>29</v>
      </c>
      <c r="H234" s="3"/>
      <c r="I234" s="8">
        <f>'Kisi-kisi'!H236</f>
        <v>0</v>
      </c>
      <c r="J234" s="8"/>
      <c r="K234" s="3"/>
      <c r="L234" s="35"/>
    </row>
    <row r="235" spans="1:12" ht="15">
      <c r="A235" s="39"/>
      <c r="B235" s="40"/>
      <c r="C235" s="40"/>
      <c r="D235" s="40"/>
      <c r="E235" s="40"/>
      <c r="F235" s="40"/>
      <c r="G235" s="40"/>
      <c r="H235" s="40"/>
      <c r="I235" s="40"/>
      <c r="J235" s="40"/>
      <c r="K235" s="40"/>
      <c r="L235" s="5"/>
    </row>
    <row r="236" spans="1:11" ht="15">
      <c r="A236" s="2"/>
      <c r="B236" s="2"/>
      <c r="C236" s="2"/>
      <c r="D236" s="2"/>
      <c r="E236" s="2"/>
      <c r="F236" s="2"/>
      <c r="G236" s="2"/>
      <c r="H236" s="2"/>
      <c r="I236" s="2"/>
      <c r="J236" s="2"/>
      <c r="K236" s="2"/>
    </row>
    <row r="237" spans="1:12" ht="15">
      <c r="A237" s="111" t="s">
        <v>22</v>
      </c>
      <c r="B237" s="112"/>
      <c r="C237" s="113"/>
      <c r="D237" s="100" t="s">
        <v>15</v>
      </c>
      <c r="E237" s="109">
        <v>9</v>
      </c>
      <c r="F237" s="100" t="s">
        <v>17</v>
      </c>
      <c r="G237" s="106"/>
      <c r="H237" s="106"/>
      <c r="I237" s="102" t="str">
        <f>VLOOKUP($E$8,'Kisi-kisi'!$C$9:$L$15,9)</f>
        <v>biologi sma XI</v>
      </c>
      <c r="J237" s="103"/>
      <c r="K237" s="100" t="s">
        <v>3</v>
      </c>
      <c r="L237" s="98" t="str">
        <f>VLOOKUP($E$8,'Kisi-kisi'!$C$9:$L$15,7)</f>
        <v>sedang </v>
      </c>
    </row>
    <row r="238" spans="1:12" ht="15">
      <c r="A238" s="95" t="str">
        <f>VLOOKUP($E$8,'Kisi-kisi'!$C$9:$L$15,2)</f>
        <v>1. Melakukan percobaan pertumbuhan dan perkembangan pada tumbuhan.</v>
      </c>
      <c r="B238" s="96"/>
      <c r="C238" s="97"/>
      <c r="D238" s="101"/>
      <c r="E238" s="110"/>
      <c r="F238" s="107"/>
      <c r="G238" s="108"/>
      <c r="H238" s="108"/>
      <c r="I238" s="104"/>
      <c r="J238" s="105"/>
      <c r="K238" s="101"/>
      <c r="L238" s="99"/>
    </row>
    <row r="239" spans="1:12" ht="15.75">
      <c r="A239" s="95"/>
      <c r="B239" s="96"/>
      <c r="C239" s="97"/>
      <c r="D239" s="114" t="s">
        <v>13</v>
      </c>
      <c r="E239" s="115"/>
      <c r="F239" s="115"/>
      <c r="G239" s="115"/>
      <c r="H239" s="115"/>
      <c r="I239" s="115"/>
      <c r="J239" s="115"/>
      <c r="K239" s="115"/>
      <c r="L239" s="116"/>
    </row>
    <row r="240" spans="1:12" ht="15">
      <c r="A240" s="95"/>
      <c r="B240" s="96"/>
      <c r="C240" s="97"/>
      <c r="D240" s="132" t="s">
        <v>72</v>
      </c>
      <c r="E240" s="118"/>
      <c r="F240" s="118"/>
      <c r="G240" s="118"/>
      <c r="H240" s="118"/>
      <c r="I240" s="118"/>
      <c r="J240" s="118"/>
      <c r="K240" s="118"/>
      <c r="L240" s="119"/>
    </row>
    <row r="241" spans="1:12" ht="15">
      <c r="A241" s="126" t="s">
        <v>10</v>
      </c>
      <c r="B241" s="127"/>
      <c r="C241" s="128"/>
      <c r="D241" s="120"/>
      <c r="E241" s="121"/>
      <c r="F241" s="121"/>
      <c r="G241" s="121"/>
      <c r="H241" s="121"/>
      <c r="I241" s="121"/>
      <c r="J241" s="121"/>
      <c r="K241" s="121"/>
      <c r="L241" s="122"/>
    </row>
    <row r="242" spans="1:12" ht="15">
      <c r="A242" s="95" t="str">
        <f>VLOOKUP($E$8,'Kisi-kisi'!$C$9:$L$15,3)</f>
        <v>1.3.  Mengkomunikasikan hasil percobaan pengaruh faktor luar terhadap pertumbuhan tumbuhan.</v>
      </c>
      <c r="B242" s="96"/>
      <c r="C242" s="97"/>
      <c r="D242" s="120"/>
      <c r="E242" s="121"/>
      <c r="F242" s="121"/>
      <c r="G242" s="121"/>
      <c r="H242" s="121"/>
      <c r="I242" s="121"/>
      <c r="J242" s="121"/>
      <c r="K242" s="121"/>
      <c r="L242" s="122"/>
    </row>
    <row r="243" spans="1:12" ht="15">
      <c r="A243" s="111" t="s">
        <v>11</v>
      </c>
      <c r="B243" s="112"/>
      <c r="C243" s="113"/>
      <c r="D243" s="120"/>
      <c r="E243" s="121"/>
      <c r="F243" s="121"/>
      <c r="G243" s="121"/>
      <c r="H243" s="121"/>
      <c r="I243" s="121"/>
      <c r="J243" s="121"/>
      <c r="K243" s="121"/>
      <c r="L243" s="122"/>
    </row>
    <row r="244" spans="1:12" ht="15">
      <c r="A244" s="95" t="str">
        <f>VLOOKUP($E$8,'Kisi-kisi'!$C$9:$L$15,4)</f>
        <v>·       Pertumbuhan dan Perkembangan </v>
      </c>
      <c r="B244" s="96"/>
      <c r="C244" s="97"/>
      <c r="D244" s="120"/>
      <c r="E244" s="121"/>
      <c r="F244" s="121"/>
      <c r="G244" s="121"/>
      <c r="H244" s="121"/>
      <c r="I244" s="121"/>
      <c r="J244" s="121"/>
      <c r="K244" s="121"/>
      <c r="L244" s="122"/>
    </row>
    <row r="245" spans="1:12" ht="15">
      <c r="A245" s="129"/>
      <c r="B245" s="130"/>
      <c r="C245" s="131"/>
      <c r="D245" s="120"/>
      <c r="E245" s="121"/>
      <c r="F245" s="121"/>
      <c r="G245" s="121"/>
      <c r="H245" s="121"/>
      <c r="I245" s="121"/>
      <c r="J245" s="121"/>
      <c r="K245" s="121"/>
      <c r="L245" s="122"/>
    </row>
    <row r="246" spans="1:12" ht="15">
      <c r="A246" s="54" t="s">
        <v>12</v>
      </c>
      <c r="B246" s="53"/>
      <c r="C246" s="55"/>
      <c r="D246" s="120"/>
      <c r="E246" s="121"/>
      <c r="F246" s="121"/>
      <c r="G246" s="121"/>
      <c r="H246" s="121"/>
      <c r="I246" s="121"/>
      <c r="J246" s="121"/>
      <c r="K246" s="121"/>
      <c r="L246" s="122"/>
    </row>
    <row r="247" spans="1:12" ht="15">
      <c r="A247" s="129" t="str">
        <f>VLOOKUP($E$8,'Kisi-kisi'!$C$9:$L$15,5)</f>
        <v>·       Membedakan pengertian pertumbuhan dan perkembangan</v>
      </c>
      <c r="B247" s="130"/>
      <c r="C247" s="131"/>
      <c r="D247" s="123"/>
      <c r="E247" s="124"/>
      <c r="F247" s="124"/>
      <c r="G247" s="124"/>
      <c r="H247" s="124"/>
      <c r="I247" s="124"/>
      <c r="J247" s="124"/>
      <c r="K247" s="124"/>
      <c r="L247" s="125"/>
    </row>
    <row r="249" spans="1:12" ht="15">
      <c r="A249" s="9" t="s">
        <v>47</v>
      </c>
      <c r="B249" s="89" t="s">
        <v>64</v>
      </c>
      <c r="C249" s="89"/>
      <c r="D249" s="89"/>
      <c r="E249" s="89"/>
      <c r="F249" s="89"/>
      <c r="G249" s="89"/>
      <c r="H249" s="89"/>
      <c r="I249" s="89"/>
      <c r="J249" s="89"/>
      <c r="K249" s="89"/>
      <c r="L249" s="90"/>
    </row>
    <row r="250" spans="1:12" ht="15">
      <c r="A250" s="6"/>
      <c r="B250" s="91"/>
      <c r="C250" s="91"/>
      <c r="D250" s="91"/>
      <c r="E250" s="91"/>
      <c r="F250" s="91"/>
      <c r="G250" s="91"/>
      <c r="H250" s="91"/>
      <c r="I250" s="91"/>
      <c r="J250" s="91"/>
      <c r="K250" s="91"/>
      <c r="L250" s="92"/>
    </row>
    <row r="251" spans="1:12" ht="45.75" customHeight="1">
      <c r="A251" s="6"/>
      <c r="B251" s="93"/>
      <c r="C251" s="93"/>
      <c r="D251" s="93"/>
      <c r="E251" s="93"/>
      <c r="F251" s="93"/>
      <c r="G251" s="93"/>
      <c r="H251" s="93"/>
      <c r="I251" s="93"/>
      <c r="J251" s="93"/>
      <c r="K251" s="93"/>
      <c r="L251" s="94"/>
    </row>
    <row r="252" spans="1:12" ht="79.5" customHeight="1">
      <c r="A252" s="86" t="s">
        <v>14</v>
      </c>
      <c r="B252" s="87"/>
      <c r="C252" s="87"/>
      <c r="D252" s="87"/>
      <c r="E252" s="87"/>
      <c r="F252" s="87"/>
      <c r="G252" s="87"/>
      <c r="H252" s="87"/>
      <c r="I252" s="87"/>
      <c r="J252" s="87"/>
      <c r="K252" s="87"/>
      <c r="L252" s="88"/>
    </row>
    <row r="253" spans="1:12" ht="15">
      <c r="A253" s="33"/>
      <c r="B253" s="34"/>
      <c r="C253" s="34"/>
      <c r="D253" s="34"/>
      <c r="E253" s="34"/>
      <c r="F253" s="34"/>
      <c r="G253" s="34"/>
      <c r="H253" s="34"/>
      <c r="I253" s="34"/>
      <c r="J253" s="34"/>
      <c r="K253" s="34"/>
      <c r="L253" s="37"/>
    </row>
    <row r="254" spans="1:12" ht="15.75">
      <c r="A254" s="38" t="s">
        <v>5</v>
      </c>
      <c r="B254" s="8" t="s">
        <v>46</v>
      </c>
      <c r="C254" s="3"/>
      <c r="D254" s="3"/>
      <c r="E254" s="3"/>
      <c r="F254" s="1"/>
      <c r="G254" s="7" t="s">
        <v>6</v>
      </c>
      <c r="H254" s="1"/>
      <c r="I254" s="8" t="s">
        <v>56</v>
      </c>
      <c r="J254" s="8"/>
      <c r="K254" s="3"/>
      <c r="L254" s="35"/>
    </row>
    <row r="255" spans="1:12" ht="15.75">
      <c r="A255" s="38" t="s">
        <v>7</v>
      </c>
      <c r="B255" s="8" t="s">
        <v>50</v>
      </c>
      <c r="C255" s="3"/>
      <c r="D255" s="3"/>
      <c r="E255" s="3"/>
      <c r="F255" s="1"/>
      <c r="G255" s="7" t="s">
        <v>8</v>
      </c>
      <c r="H255" s="1"/>
      <c r="I255" s="8" t="s">
        <v>73</v>
      </c>
      <c r="J255" s="8"/>
      <c r="K255" s="3"/>
      <c r="L255" s="35"/>
    </row>
    <row r="256" spans="1:12" ht="15.75">
      <c r="A256" s="38" t="s">
        <v>9</v>
      </c>
      <c r="B256" s="8">
        <f>'Kisi-kisi'!E260</f>
        <v>0</v>
      </c>
      <c r="C256" s="3"/>
      <c r="D256" s="3"/>
      <c r="E256" s="3"/>
      <c r="F256" s="3"/>
      <c r="G256" s="7" t="s">
        <v>29</v>
      </c>
      <c r="H256" s="3"/>
      <c r="I256" s="8">
        <f>'Kisi-kisi'!H258</f>
        <v>0</v>
      </c>
      <c r="J256" s="8"/>
      <c r="K256" s="3"/>
      <c r="L256" s="35"/>
    </row>
    <row r="257" spans="1:12" ht="15">
      <c r="A257" s="39"/>
      <c r="B257" s="40"/>
      <c r="C257" s="40"/>
      <c r="D257" s="40"/>
      <c r="E257" s="40"/>
      <c r="F257" s="40"/>
      <c r="G257" s="40"/>
      <c r="H257" s="40"/>
      <c r="I257" s="40"/>
      <c r="J257" s="40"/>
      <c r="K257" s="40"/>
      <c r="L257" s="5"/>
    </row>
    <row r="258" spans="1:11" ht="15">
      <c r="A258" s="2"/>
      <c r="B258" s="2"/>
      <c r="C258" s="2"/>
      <c r="D258" s="2"/>
      <c r="E258" s="2"/>
      <c r="F258" s="2"/>
      <c r="G258" s="2"/>
      <c r="H258" s="2"/>
      <c r="I258" s="2"/>
      <c r="J258" s="2"/>
      <c r="K258" s="2"/>
    </row>
    <row r="259" spans="1:12" ht="15">
      <c r="A259" s="111" t="s">
        <v>22</v>
      </c>
      <c r="B259" s="112"/>
      <c r="C259" s="113"/>
      <c r="D259" s="100" t="s">
        <v>15</v>
      </c>
      <c r="E259" s="109">
        <v>10</v>
      </c>
      <c r="F259" s="100" t="s">
        <v>17</v>
      </c>
      <c r="G259" s="106"/>
      <c r="H259" s="106"/>
      <c r="I259" s="102" t="str">
        <f>VLOOKUP($E$8,'Kisi-kisi'!$C$9:$L$15,9)</f>
        <v>biologi sma XI</v>
      </c>
      <c r="J259" s="103"/>
      <c r="K259" s="100" t="s">
        <v>3</v>
      </c>
      <c r="L259" s="98" t="str">
        <f>VLOOKUP($E$8,'Kisi-kisi'!$C$9:$L$15,7)</f>
        <v>sedang </v>
      </c>
    </row>
    <row r="260" spans="1:12" ht="15">
      <c r="A260" s="95" t="str">
        <f>VLOOKUP($E$8,'Kisi-kisi'!$C$9:$L$15,2)</f>
        <v>1. Melakukan percobaan pertumbuhan dan perkembangan pada tumbuhan.</v>
      </c>
      <c r="B260" s="96"/>
      <c r="C260" s="97"/>
      <c r="D260" s="101"/>
      <c r="E260" s="110"/>
      <c r="F260" s="107"/>
      <c r="G260" s="108"/>
      <c r="H260" s="108"/>
      <c r="I260" s="104"/>
      <c r="J260" s="105"/>
      <c r="K260" s="101"/>
      <c r="L260" s="99"/>
    </row>
    <row r="261" spans="1:12" ht="15.75">
      <c r="A261" s="95"/>
      <c r="B261" s="96"/>
      <c r="C261" s="97"/>
      <c r="D261" s="114" t="s">
        <v>13</v>
      </c>
      <c r="E261" s="115"/>
      <c r="F261" s="115"/>
      <c r="G261" s="115"/>
      <c r="H261" s="115"/>
      <c r="I261" s="115"/>
      <c r="J261" s="115"/>
      <c r="K261" s="115"/>
      <c r="L261" s="116"/>
    </row>
    <row r="262" spans="1:12" ht="15">
      <c r="A262" s="95"/>
      <c r="B262" s="96"/>
      <c r="C262" s="97"/>
      <c r="D262" s="132" t="s">
        <v>74</v>
      </c>
      <c r="E262" s="118"/>
      <c r="F262" s="118"/>
      <c r="G262" s="118"/>
      <c r="H262" s="118"/>
      <c r="I262" s="118"/>
      <c r="J262" s="118"/>
      <c r="K262" s="118"/>
      <c r="L262" s="119"/>
    </row>
    <row r="263" spans="1:12" ht="15">
      <c r="A263" s="126" t="s">
        <v>10</v>
      </c>
      <c r="B263" s="127"/>
      <c r="C263" s="128"/>
      <c r="D263" s="120"/>
      <c r="E263" s="121"/>
      <c r="F263" s="121"/>
      <c r="G263" s="121"/>
      <c r="H263" s="121"/>
      <c r="I263" s="121"/>
      <c r="J263" s="121"/>
      <c r="K263" s="121"/>
      <c r="L263" s="122"/>
    </row>
    <row r="264" spans="1:12" ht="15">
      <c r="A264" s="95" t="str">
        <f>VLOOKUP($E$8,'Kisi-kisi'!$C$9:$L$15,3)</f>
        <v>1.3.  Mengkomunikasikan hasil percobaan pengaruh faktor luar terhadap pertumbuhan tumbuhan.</v>
      </c>
      <c r="B264" s="96"/>
      <c r="C264" s="97"/>
      <c r="D264" s="120"/>
      <c r="E264" s="121"/>
      <c r="F264" s="121"/>
      <c r="G264" s="121"/>
      <c r="H264" s="121"/>
      <c r="I264" s="121"/>
      <c r="J264" s="121"/>
      <c r="K264" s="121"/>
      <c r="L264" s="122"/>
    </row>
    <row r="265" spans="1:12" ht="15">
      <c r="A265" s="111" t="s">
        <v>11</v>
      </c>
      <c r="B265" s="112"/>
      <c r="C265" s="113"/>
      <c r="D265" s="120"/>
      <c r="E265" s="121"/>
      <c r="F265" s="121"/>
      <c r="G265" s="121"/>
      <c r="H265" s="121"/>
      <c r="I265" s="121"/>
      <c r="J265" s="121"/>
      <c r="K265" s="121"/>
      <c r="L265" s="122"/>
    </row>
    <row r="266" spans="1:12" ht="15">
      <c r="A266" s="95" t="str">
        <f>VLOOKUP($E$8,'Kisi-kisi'!$C$9:$L$15,4)</f>
        <v>·       Pertumbuhan dan Perkembangan </v>
      </c>
      <c r="B266" s="96"/>
      <c r="C266" s="97"/>
      <c r="D266" s="120"/>
      <c r="E266" s="121"/>
      <c r="F266" s="121"/>
      <c r="G266" s="121"/>
      <c r="H266" s="121"/>
      <c r="I266" s="121"/>
      <c r="J266" s="121"/>
      <c r="K266" s="121"/>
      <c r="L266" s="122"/>
    </row>
    <row r="267" spans="1:12" ht="15">
      <c r="A267" s="129"/>
      <c r="B267" s="130"/>
      <c r="C267" s="131"/>
      <c r="D267" s="120"/>
      <c r="E267" s="121"/>
      <c r="F267" s="121"/>
      <c r="G267" s="121"/>
      <c r="H267" s="121"/>
      <c r="I267" s="121"/>
      <c r="J267" s="121"/>
      <c r="K267" s="121"/>
      <c r="L267" s="122"/>
    </row>
    <row r="268" spans="1:12" ht="15">
      <c r="A268" s="54" t="s">
        <v>12</v>
      </c>
      <c r="B268" s="53"/>
      <c r="C268" s="55"/>
      <c r="D268" s="120"/>
      <c r="E268" s="121"/>
      <c r="F268" s="121"/>
      <c r="G268" s="121"/>
      <c r="H268" s="121"/>
      <c r="I268" s="121"/>
      <c r="J268" s="121"/>
      <c r="K268" s="121"/>
      <c r="L268" s="122"/>
    </row>
    <row r="269" spans="1:12" ht="15">
      <c r="A269" s="129" t="str">
        <f>VLOOKUP($E$8,'Kisi-kisi'!$C$9:$L$15,5)</f>
        <v>·       Membedakan pengertian pertumbuhan dan perkembangan</v>
      </c>
      <c r="B269" s="130"/>
      <c r="C269" s="131"/>
      <c r="D269" s="123"/>
      <c r="E269" s="124"/>
      <c r="F269" s="124"/>
      <c r="G269" s="124"/>
      <c r="H269" s="124"/>
      <c r="I269" s="124"/>
      <c r="J269" s="124"/>
      <c r="K269" s="124"/>
      <c r="L269" s="125"/>
    </row>
    <row r="271" spans="1:12" ht="15">
      <c r="A271" s="9" t="s">
        <v>47</v>
      </c>
      <c r="B271" s="89" t="s">
        <v>75</v>
      </c>
      <c r="C271" s="89"/>
      <c r="D271" s="89"/>
      <c r="E271" s="89"/>
      <c r="F271" s="89"/>
      <c r="G271" s="89"/>
      <c r="H271" s="89"/>
      <c r="I271" s="89"/>
      <c r="J271" s="89"/>
      <c r="K271" s="89"/>
      <c r="L271" s="90"/>
    </row>
    <row r="272" spans="1:12" ht="15">
      <c r="A272" s="6"/>
      <c r="B272" s="91"/>
      <c r="C272" s="91"/>
      <c r="D272" s="91"/>
      <c r="E272" s="91"/>
      <c r="F272" s="91"/>
      <c r="G272" s="91"/>
      <c r="H272" s="91"/>
      <c r="I272" s="91"/>
      <c r="J272" s="91"/>
      <c r="K272" s="91"/>
      <c r="L272" s="92"/>
    </row>
    <row r="273" spans="1:12" ht="15">
      <c r="A273" s="6"/>
      <c r="B273" s="93"/>
      <c r="C273" s="93"/>
      <c r="D273" s="93"/>
      <c r="E273" s="93"/>
      <c r="F273" s="93"/>
      <c r="G273" s="93"/>
      <c r="H273" s="93"/>
      <c r="I273" s="93"/>
      <c r="J273" s="93"/>
      <c r="K273" s="93"/>
      <c r="L273" s="94"/>
    </row>
  </sheetData>
  <sheetProtection/>
  <mergeCells count="187">
    <mergeCell ref="B271:L273"/>
    <mergeCell ref="D262:L269"/>
    <mergeCell ref="A263:C263"/>
    <mergeCell ref="A264:C264"/>
    <mergeCell ref="A265:C265"/>
    <mergeCell ref="A266:C267"/>
    <mergeCell ref="A269:C269"/>
    <mergeCell ref="A252:L252"/>
    <mergeCell ref="A259:C259"/>
    <mergeCell ref="D259:D260"/>
    <mergeCell ref="E259:E260"/>
    <mergeCell ref="F259:H260"/>
    <mergeCell ref="I259:J260"/>
    <mergeCell ref="K259:K260"/>
    <mergeCell ref="L259:L260"/>
    <mergeCell ref="A260:C262"/>
    <mergeCell ref="D261:L261"/>
    <mergeCell ref="B249:L251"/>
    <mergeCell ref="D239:L239"/>
    <mergeCell ref="D240:L247"/>
    <mergeCell ref="A241:C241"/>
    <mergeCell ref="A242:C242"/>
    <mergeCell ref="A243:C243"/>
    <mergeCell ref="A244:C245"/>
    <mergeCell ref="A247:C247"/>
    <mergeCell ref="B225:L227"/>
    <mergeCell ref="A230:L230"/>
    <mergeCell ref="A237:C237"/>
    <mergeCell ref="D237:D238"/>
    <mergeCell ref="E237:E238"/>
    <mergeCell ref="F237:H238"/>
    <mergeCell ref="I237:J238"/>
    <mergeCell ref="K237:K238"/>
    <mergeCell ref="L237:L238"/>
    <mergeCell ref="A238:C240"/>
    <mergeCell ref="D215:L215"/>
    <mergeCell ref="D216:L223"/>
    <mergeCell ref="A217:C217"/>
    <mergeCell ref="A218:C218"/>
    <mergeCell ref="A219:C219"/>
    <mergeCell ref="A220:C221"/>
    <mergeCell ref="A223:C223"/>
    <mergeCell ref="B201:L203"/>
    <mergeCell ref="A206:L206"/>
    <mergeCell ref="A213:C213"/>
    <mergeCell ref="D213:D214"/>
    <mergeCell ref="E213:E214"/>
    <mergeCell ref="F213:H214"/>
    <mergeCell ref="I213:J214"/>
    <mergeCell ref="K213:K214"/>
    <mergeCell ref="L213:L214"/>
    <mergeCell ref="A214:C216"/>
    <mergeCell ref="D191:L191"/>
    <mergeCell ref="D192:L199"/>
    <mergeCell ref="A193:C193"/>
    <mergeCell ref="A194:C194"/>
    <mergeCell ref="A195:C195"/>
    <mergeCell ref="A196:C197"/>
    <mergeCell ref="A199:C199"/>
    <mergeCell ref="B177:L179"/>
    <mergeCell ref="A182:L182"/>
    <mergeCell ref="A189:C189"/>
    <mergeCell ref="D189:D190"/>
    <mergeCell ref="E189:E190"/>
    <mergeCell ref="F189:H190"/>
    <mergeCell ref="I189:J190"/>
    <mergeCell ref="K189:K190"/>
    <mergeCell ref="L189:L190"/>
    <mergeCell ref="A190:C192"/>
    <mergeCell ref="D167:L167"/>
    <mergeCell ref="D168:L175"/>
    <mergeCell ref="A169:C169"/>
    <mergeCell ref="A170:C170"/>
    <mergeCell ref="A171:C171"/>
    <mergeCell ref="A172:C173"/>
    <mergeCell ref="A175:C175"/>
    <mergeCell ref="B153:L155"/>
    <mergeCell ref="A158:L158"/>
    <mergeCell ref="A165:C165"/>
    <mergeCell ref="D165:D166"/>
    <mergeCell ref="E165:E166"/>
    <mergeCell ref="F165:H166"/>
    <mergeCell ref="I165:J166"/>
    <mergeCell ref="K165:K166"/>
    <mergeCell ref="L165:L166"/>
    <mergeCell ref="A166:C168"/>
    <mergeCell ref="D143:L143"/>
    <mergeCell ref="D144:L151"/>
    <mergeCell ref="A145:C145"/>
    <mergeCell ref="A146:C146"/>
    <mergeCell ref="A147:C147"/>
    <mergeCell ref="A148:C149"/>
    <mergeCell ref="A151:C151"/>
    <mergeCell ref="B129:L131"/>
    <mergeCell ref="A134:L134"/>
    <mergeCell ref="A141:C141"/>
    <mergeCell ref="D141:D142"/>
    <mergeCell ref="E141:E142"/>
    <mergeCell ref="F141:H142"/>
    <mergeCell ref="I141:J142"/>
    <mergeCell ref="K141:K142"/>
    <mergeCell ref="L141:L142"/>
    <mergeCell ref="A142:C144"/>
    <mergeCell ref="D119:L119"/>
    <mergeCell ref="D120:L127"/>
    <mergeCell ref="A121:C121"/>
    <mergeCell ref="A122:C122"/>
    <mergeCell ref="A123:C123"/>
    <mergeCell ref="A124:C125"/>
    <mergeCell ref="A127:C127"/>
    <mergeCell ref="B94:L96"/>
    <mergeCell ref="A110:L110"/>
    <mergeCell ref="A117:C117"/>
    <mergeCell ref="D117:D118"/>
    <mergeCell ref="E117:E118"/>
    <mergeCell ref="F117:H118"/>
    <mergeCell ref="I117:J118"/>
    <mergeCell ref="K117:K118"/>
    <mergeCell ref="L117:L118"/>
    <mergeCell ref="A118:C120"/>
    <mergeCell ref="D84:L84"/>
    <mergeCell ref="D85:L92"/>
    <mergeCell ref="A86:C86"/>
    <mergeCell ref="A87:C87"/>
    <mergeCell ref="A88:C88"/>
    <mergeCell ref="A89:C90"/>
    <mergeCell ref="A92:C92"/>
    <mergeCell ref="B70:L72"/>
    <mergeCell ref="A75:L75"/>
    <mergeCell ref="A82:C82"/>
    <mergeCell ref="D82:D83"/>
    <mergeCell ref="E82:E83"/>
    <mergeCell ref="F82:H83"/>
    <mergeCell ref="I82:J83"/>
    <mergeCell ref="K82:K83"/>
    <mergeCell ref="L82:L83"/>
    <mergeCell ref="A83:C85"/>
    <mergeCell ref="D61:L68"/>
    <mergeCell ref="A62:C62"/>
    <mergeCell ref="A63:C63"/>
    <mergeCell ref="A64:C64"/>
    <mergeCell ref="A65:C66"/>
    <mergeCell ref="A68:C68"/>
    <mergeCell ref="A51:L51"/>
    <mergeCell ref="A58:C58"/>
    <mergeCell ref="D58:D59"/>
    <mergeCell ref="E58:E59"/>
    <mergeCell ref="F58:H59"/>
    <mergeCell ref="I58:J59"/>
    <mergeCell ref="K58:K59"/>
    <mergeCell ref="L58:L59"/>
    <mergeCell ref="A59:C61"/>
    <mergeCell ref="D60:L60"/>
    <mergeCell ref="A13:C13"/>
    <mergeCell ref="A15:C16"/>
    <mergeCell ref="A1:L1"/>
    <mergeCell ref="D8:D9"/>
    <mergeCell ref="A9:C11"/>
    <mergeCell ref="E8:E9"/>
    <mergeCell ref="D11:L18"/>
    <mergeCell ref="B20:L22"/>
    <mergeCell ref="D10:L10"/>
    <mergeCell ref="I8:J9"/>
    <mergeCell ref="A18:C18"/>
    <mergeCell ref="A12:C12"/>
    <mergeCell ref="A8:C8"/>
    <mergeCell ref="A14:C14"/>
    <mergeCell ref="K8:K9"/>
    <mergeCell ref="L8:L9"/>
    <mergeCell ref="F8:H9"/>
    <mergeCell ref="D34:L34"/>
    <mergeCell ref="D35:L42"/>
    <mergeCell ref="A36:C36"/>
    <mergeCell ref="A37:C37"/>
    <mergeCell ref="A38:C38"/>
    <mergeCell ref="A39:C40"/>
    <mergeCell ref="A42:C42"/>
    <mergeCell ref="A25:L25"/>
    <mergeCell ref="B44:L46"/>
    <mergeCell ref="A33:C35"/>
    <mergeCell ref="L32:L33"/>
    <mergeCell ref="K32:K33"/>
    <mergeCell ref="I32:J33"/>
    <mergeCell ref="F32:H33"/>
    <mergeCell ref="E32:E33"/>
    <mergeCell ref="D32:D33"/>
    <mergeCell ref="A32:C32"/>
  </mergeCells>
  <printOptions/>
  <pageMargins left="0.6" right="0.24" top="0.704225352112676" bottom="0.625" header="0.3" footer="0.3"/>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1">
      <selection activeCell="E8" sqref="E8"/>
    </sheetView>
  </sheetViews>
  <sheetFormatPr defaultColWidth="9.140625" defaultRowHeight="15"/>
  <cols>
    <col min="1" max="1" width="5.57421875" style="0" customWidth="1"/>
    <col min="2" max="2" width="3.28125" style="12" customWidth="1"/>
    <col min="3" max="3" width="41.7109375" style="0" customWidth="1"/>
    <col min="4" max="4" width="3.57421875" style="0" customWidth="1"/>
    <col min="5" max="5" width="39.8515625" style="0" customWidth="1"/>
  </cols>
  <sheetData>
    <row r="1" ht="20.25">
      <c r="B1" s="13" t="s">
        <v>33</v>
      </c>
    </row>
    <row r="3" spans="1:3" ht="15">
      <c r="A3" s="16" t="s">
        <v>24</v>
      </c>
      <c r="B3" s="17"/>
      <c r="C3" s="18" t="s">
        <v>25</v>
      </c>
    </row>
    <row r="4" spans="1:3" ht="15">
      <c r="A4" s="19" t="s">
        <v>30</v>
      </c>
      <c r="B4" s="17"/>
      <c r="C4" s="20" t="s">
        <v>31</v>
      </c>
    </row>
    <row r="5" spans="1:3" ht="15">
      <c r="A5" s="16" t="s">
        <v>20</v>
      </c>
      <c r="B5" s="17"/>
      <c r="C5" s="21" t="s">
        <v>43</v>
      </c>
    </row>
    <row r="6" spans="2:3" ht="5.25" customHeight="1">
      <c r="B6"/>
      <c r="C6" s="11"/>
    </row>
    <row r="7" ht="5.25" customHeight="1"/>
    <row r="8" s="15" customFormat="1" ht="11.25">
      <c r="B8" s="14" t="s">
        <v>32</v>
      </c>
    </row>
    <row r="9" s="15" customFormat="1" ht="11.25">
      <c r="B9" s="14"/>
    </row>
    <row r="10" spans="2:5" s="15" customFormat="1" ht="22.5">
      <c r="B10" s="22">
        <f>'Kisi-kisi'!H9</f>
        <v>1</v>
      </c>
      <c r="C10" s="10" t="str">
        <f>'Kisi-kisi'!L9</f>
        <v>1.Apakah apa yang dimaksud dengan pertumbuhan dan perkembangan? </v>
      </c>
      <c r="D10" s="22" t="e">
        <f>'Kisi-kisi'!#REF!</f>
        <v>#REF!</v>
      </c>
      <c r="E10" s="10" t="e">
        <f>'Kisi-kisi'!#REF!</f>
        <v>#REF!</v>
      </c>
    </row>
    <row r="11" spans="2:5" s="15" customFormat="1" ht="22.5">
      <c r="B11" s="22">
        <f>'Kisi-kisi'!H10</f>
        <v>2</v>
      </c>
      <c r="C11" s="10" t="str">
        <f>'Kisi-kisi'!L10</f>
        <v>2. Sebutkan faktor-faktor yang mempengaruhi pertumbuhan tanaman!</v>
      </c>
      <c r="D11" s="22" t="e">
        <f>'Kisi-kisi'!#REF!</f>
        <v>#REF!</v>
      </c>
      <c r="E11" s="10" t="e">
        <f>'Kisi-kisi'!#REF!</f>
        <v>#REF!</v>
      </c>
    </row>
    <row r="12" spans="2:5" s="15" customFormat="1" ht="73.5" customHeight="1">
      <c r="B12" s="22">
        <f>'Kisi-kisi'!H11</f>
        <v>3</v>
      </c>
      <c r="C12" s="10" t="str">
        <f>'Kisi-kisi'!L11</f>
        <v>3. sebutkan tahap-tahap perkembangan pada tumbuhan?</v>
      </c>
      <c r="D12" s="22" t="e">
        <f>'Kisi-kisi'!#REF!</f>
        <v>#REF!</v>
      </c>
      <c r="E12" s="10" t="e">
        <f>'Kisi-kisi'!#REF!</f>
        <v>#REF!</v>
      </c>
    </row>
    <row r="13" spans="2:5" s="15" customFormat="1" ht="22.5">
      <c r="B13" s="22">
        <f>'Kisi-kisi'!H12</f>
        <v>4</v>
      </c>
      <c r="C13" s="10" t="str">
        <f>'Kisi-kisi'!L12</f>
        <v>4. jelaskan pengaruh cahaya terhadap pertumbuhan tumbuhan?</v>
      </c>
      <c r="D13" s="22" t="e">
        <f>'Kisi-kisi'!#REF!</f>
        <v>#REF!</v>
      </c>
      <c r="E13" s="10" t="e">
        <f>'Kisi-kisi'!#REF!</f>
        <v>#REF!</v>
      </c>
    </row>
    <row r="14" spans="2:5" s="15" customFormat="1" ht="45">
      <c r="B14" s="22">
        <f>'Kisi-kisi'!H13</f>
        <v>5</v>
      </c>
      <c r="C14" s="10" t="str">
        <f>'Kisi-kisi'!L13</f>
        <v>5. Tumbuhan berikut ini memiliki umur yang sama, tetapi pola pertumbuhannya berbeda. Hal ini disebabkan tumbuhan sebelah kanan diberi hormon giberelin. Berdasarkan gambar tersebut, jelaskan fungsi giberelin.</v>
      </c>
      <c r="D14" s="22" t="e">
        <f>'Kisi-kisi'!#REF!</f>
        <v>#REF!</v>
      </c>
      <c r="E14" s="10" t="e">
        <f>'Kisi-kisi'!#REF!</f>
        <v>#REF!</v>
      </c>
    </row>
    <row r="15" spans="2:5" s="15" customFormat="1" ht="84.75" customHeight="1">
      <c r="B15" s="22">
        <f>'Kisi-kisi'!H14</f>
        <v>6</v>
      </c>
      <c r="C15" s="10" t="str">
        <f>'Kisi-kisi'!L14</f>
        <v>6. Mengapa tumbuhan yang berada di tempat gelap lebih tinggi daripada tumbuhan yang berada di tempat terang?</v>
      </c>
      <c r="D15" s="22" t="e">
        <f>'Kisi-kisi'!#REF!</f>
        <v>#REF!</v>
      </c>
      <c r="E15" s="10" t="e">
        <f>'Kisi-kisi'!#REF!</f>
        <v>#REF!</v>
      </c>
    </row>
    <row r="16" spans="2:5" s="15" customFormat="1" ht="22.5">
      <c r="B16" s="22">
        <f>'Kisi-kisi'!H15</f>
        <v>7</v>
      </c>
      <c r="C16" s="10" t="str">
        <f>'Kisi-kisi'!L15</f>
        <v>7.  Apakah kaitan antara auksin dan cahaya matahari? Bagaimana pengaruhnya terhadap pertumbuhan?</v>
      </c>
      <c r="D16" s="22" t="e">
        <f>'Kisi-kisi'!#REF!</f>
        <v>#REF!</v>
      </c>
      <c r="E16" s="10" t="e">
        <f>'Kisi-kisi'!#REF!</f>
        <v>#REF!</v>
      </c>
    </row>
    <row r="17" spans="2:5" s="15" customFormat="1" ht="78" customHeight="1">
      <c r="B17" s="22" t="e">
        <f>'Kisi-kisi'!#REF!</f>
        <v>#REF!</v>
      </c>
      <c r="C17" s="10" t="e">
        <f>'Kisi-kisi'!#REF!</f>
        <v>#REF!</v>
      </c>
      <c r="D17" s="22" t="e">
        <f>'Kisi-kisi'!#REF!</f>
        <v>#REF!</v>
      </c>
      <c r="E17" s="10" t="e">
        <f>'Kisi-kisi'!#REF!</f>
        <v>#REF!</v>
      </c>
    </row>
    <row r="18" spans="2:5" s="15" customFormat="1" ht="93" customHeight="1">
      <c r="B18" s="22" t="e">
        <f>'Kisi-kisi'!#REF!</f>
        <v>#REF!</v>
      </c>
      <c r="C18" s="10" t="e">
        <f>'Kisi-kisi'!#REF!</f>
        <v>#REF!</v>
      </c>
      <c r="D18" s="22" t="e">
        <f>'Kisi-kisi'!#REF!</f>
        <v>#REF!</v>
      </c>
      <c r="E18" s="10" t="e">
        <f>'Kisi-kisi'!#REF!</f>
        <v>#REF!</v>
      </c>
    </row>
    <row r="19" spans="2:5" s="15" customFormat="1" ht="69.75" customHeight="1">
      <c r="B19" s="22" t="e">
        <f>'Kisi-kisi'!#REF!</f>
        <v>#REF!</v>
      </c>
      <c r="C19" s="10" t="e">
        <f>'Kisi-kisi'!#REF!</f>
        <v>#REF!</v>
      </c>
      <c r="D19" s="22" t="e">
        <f>'Kisi-kisi'!#REF!</f>
        <v>#REF!</v>
      </c>
      <c r="E19" s="10" t="e">
        <f>'Kisi-kisi'!#REF!</f>
        <v>#REF!</v>
      </c>
    </row>
    <row r="20" spans="2:5" s="15" customFormat="1" ht="69" customHeight="1">
      <c r="B20" s="22" t="e">
        <f>'Kisi-kisi'!#REF!</f>
        <v>#REF!</v>
      </c>
      <c r="C20" s="10" t="e">
        <f>'Kisi-kisi'!#REF!</f>
        <v>#REF!</v>
      </c>
      <c r="D20" s="22"/>
      <c r="E20" s="10"/>
    </row>
    <row r="21" spans="2:5" s="15" customFormat="1" ht="13.5" customHeight="1">
      <c r="B21" s="133" t="s">
        <v>42</v>
      </c>
      <c r="C21" s="133"/>
      <c r="D21" s="133"/>
      <c r="E21" s="133"/>
    </row>
    <row r="22" spans="1:3" s="15" customFormat="1" ht="11.25">
      <c r="A22" s="15" t="s">
        <v>34</v>
      </c>
      <c r="B22" s="22" t="e">
        <f>'Kisi-kisi'!#REF!</f>
        <v>#REF!</v>
      </c>
      <c r="C22" s="10" t="e">
        <f>'Kisi-kisi'!#REF!</f>
        <v>#REF!</v>
      </c>
    </row>
    <row r="23" s="15" customFormat="1" ht="11.25"/>
    <row r="24" s="15" customFormat="1" ht="11.25"/>
    <row r="25" s="15" customFormat="1" ht="11.25"/>
    <row r="26" s="15" customFormat="1" ht="11.25"/>
    <row r="27" s="15" customFormat="1" ht="11.25"/>
    <row r="28" s="15" customFormat="1" ht="11.25"/>
    <row r="29" s="15" customFormat="1" ht="11.25"/>
    <row r="30" s="15" customFormat="1" ht="11.25"/>
    <row r="31" s="15" customFormat="1" ht="11.25"/>
  </sheetData>
  <sheetProtection/>
  <mergeCells count="1">
    <mergeCell ref="B21:E21"/>
  </mergeCells>
  <printOptions/>
  <pageMargins left="0.7" right="0.26" top="0.31" bottom="0.3"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Shobirin</dc:creator>
  <cp:keywords/>
  <dc:description/>
  <cp:lastModifiedBy>user</cp:lastModifiedBy>
  <cp:lastPrinted>2014-10-06T00:20:22Z</cp:lastPrinted>
  <dcterms:created xsi:type="dcterms:W3CDTF">2010-04-27T06:00:49Z</dcterms:created>
  <dcterms:modified xsi:type="dcterms:W3CDTF">2014-10-06T00:42:33Z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